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65" windowHeight="5445" activeTab="2"/>
  </bookViews>
  <sheets>
    <sheet name="TBN2- Pavimento Carros" sheetId="1" r:id="rId1"/>
    <sheet name="TBN3-Pavimento Passageiros" sheetId="7" r:id="rId2"/>
    <sheet name="TBN2 - Nivelamento Quilhas" sheetId="8" r:id="rId3"/>
    <sheet name="TBN2-Controlo Balizas Anteparas" sheetId="9" r:id="rId4"/>
    <sheet name="TBN2 - Vaus a BB" sheetId="10" r:id="rId5"/>
    <sheet name="TBN2- Vaus a EB" sheetId="11" r:id="rId6"/>
  </sheets>
  <externalReferences>
    <externalReference r:id="rId7"/>
    <externalReference r:id="rId8"/>
  </externalReferences>
  <definedNames>
    <definedName name="_xlnm.Print_Area" localSheetId="0">'TBN2- Pavimento Carros'!$A$1:$AH$280</definedName>
    <definedName name="_xlnm.Print_Area" localSheetId="1">'TBN3-Pavimento Passageiros'!$A$1:$AH$80</definedName>
  </definedNames>
  <calcPr calcId="125725"/>
</workbook>
</file>

<file path=xl/calcChain.xml><?xml version="1.0" encoding="utf-8"?>
<calcChain xmlns="http://schemas.openxmlformats.org/spreadsheetml/2006/main">
  <c r="D22" i="11"/>
  <c r="C22"/>
  <c r="B22"/>
  <c r="G21"/>
  <c r="F21"/>
  <c r="E21"/>
  <c r="D21"/>
  <c r="C21"/>
  <c r="B21"/>
  <c r="G20"/>
  <c r="F20"/>
  <c r="E20"/>
  <c r="D20"/>
  <c r="C20"/>
  <c r="B20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D22" i="10"/>
  <c r="C22"/>
  <c r="B22"/>
  <c r="G21"/>
  <c r="F21"/>
  <c r="E21"/>
  <c r="D21"/>
  <c r="C21"/>
  <c r="B21"/>
  <c r="G20"/>
  <c r="F20"/>
  <c r="E20"/>
  <c r="D20"/>
  <c r="C20"/>
  <c r="B20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37" i="9"/>
  <c r="AE37"/>
  <c r="O37"/>
  <c r="M37"/>
  <c r="AG28"/>
  <c r="AE28"/>
  <c r="O28"/>
  <c r="M28"/>
  <c r="AG19"/>
  <c r="AE19"/>
  <c r="O19"/>
  <c r="M19"/>
  <c r="AM61" i="8"/>
  <c r="AL61"/>
  <c r="AM60"/>
  <c r="AL60"/>
  <c r="AM59"/>
  <c r="AL59"/>
  <c r="AM58"/>
  <c r="AL58"/>
  <c r="AM57"/>
  <c r="AL57"/>
  <c r="AM56"/>
  <c r="AL56"/>
  <c r="AM55"/>
  <c r="AL55"/>
  <c r="AM54"/>
  <c r="AL54"/>
  <c r="AM53"/>
  <c r="AL53"/>
  <c r="AM52"/>
  <c r="AL52"/>
  <c r="AM51"/>
  <c r="AL51"/>
  <c r="AM50"/>
  <c r="AL50"/>
  <c r="AM49"/>
  <c r="AL49"/>
  <c r="AM48"/>
  <c r="AL48"/>
  <c r="AM47"/>
  <c r="AL47"/>
  <c r="AM46"/>
  <c r="AL46"/>
  <c r="AM45"/>
  <c r="AL45"/>
  <c r="AM44"/>
  <c r="AL44"/>
  <c r="AM43"/>
  <c r="AL43"/>
  <c r="AM42"/>
  <c r="AL42"/>
  <c r="AM41"/>
  <c r="AL41"/>
  <c r="AM40"/>
  <c r="AL40"/>
  <c r="AM39"/>
  <c r="AL39"/>
  <c r="AM38"/>
  <c r="AL38"/>
  <c r="AM37"/>
  <c r="AL37"/>
  <c r="AM36"/>
  <c r="AL36"/>
  <c r="AM35"/>
  <c r="AL35"/>
  <c r="AM34"/>
  <c r="AL34"/>
  <c r="AM33"/>
  <c r="AL33"/>
  <c r="AM32"/>
  <c r="AL32"/>
  <c r="AM31"/>
  <c r="AL31"/>
  <c r="AM30"/>
  <c r="AL30"/>
  <c r="AM29"/>
  <c r="AL29"/>
  <c r="AM28"/>
  <c r="AL28"/>
  <c r="AM27"/>
  <c r="AL27"/>
  <c r="AM26"/>
  <c r="AL26"/>
  <c r="AM25"/>
  <c r="AL25"/>
  <c r="AM24"/>
  <c r="AL24"/>
  <c r="AQ20"/>
  <c r="U11" s="1"/>
  <c r="AN20"/>
  <c r="AR20" s="1"/>
  <c r="G20"/>
  <c r="F20"/>
  <c r="E20"/>
  <c r="D20"/>
  <c r="C20"/>
  <c r="B20"/>
  <c r="G19"/>
  <c r="F19"/>
  <c r="E19"/>
  <c r="D19"/>
  <c r="C19"/>
  <c r="B19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E48" i="1"/>
  <c r="BQ96"/>
  <c r="BS96"/>
  <c r="BU96"/>
  <c r="BQ97"/>
  <c r="BS97"/>
  <c r="BU97"/>
  <c r="BS95"/>
  <c r="BU95"/>
  <c r="BQ95"/>
  <c r="AL96"/>
  <c r="AP96"/>
  <c r="AT96"/>
  <c r="AX96"/>
  <c r="AZ96"/>
  <c r="BB96"/>
  <c r="BD96"/>
  <c r="BI96"/>
  <c r="BK96"/>
  <c r="BN96"/>
  <c r="BO96"/>
  <c r="AL97"/>
  <c r="AP97"/>
  <c r="AT97"/>
  <c r="AX97"/>
  <c r="AZ97"/>
  <c r="BB97"/>
  <c r="BK97"/>
  <c r="BO97"/>
  <c r="AL95"/>
  <c r="AP95"/>
  <c r="AR95"/>
  <c r="AT95"/>
  <c r="AX95"/>
  <c r="AZ95"/>
  <c r="BB95"/>
  <c r="BD95"/>
  <c r="BG95"/>
  <c r="BN95"/>
  <c r="BO95"/>
  <c r="AL102"/>
  <c r="R89"/>
  <c r="AO56"/>
  <c r="AS56"/>
  <c r="AU56"/>
  <c r="AX56"/>
  <c r="BB56"/>
  <c r="AO57"/>
  <c r="AU57"/>
  <c r="AX57"/>
  <c r="BB57"/>
  <c r="BG57"/>
  <c r="BN57"/>
  <c r="BQ57"/>
  <c r="BS57"/>
  <c r="BS55"/>
  <c r="BU55"/>
  <c r="BQ55"/>
  <c r="AO55"/>
  <c r="AR55"/>
  <c r="AT55"/>
  <c r="AU55"/>
  <c r="AX55"/>
  <c r="BB55"/>
  <c r="BD55"/>
  <c r="BG55"/>
  <c r="BN55"/>
  <c r="AL62"/>
  <c r="R49"/>
  <c r="BP16"/>
  <c r="BU16"/>
  <c r="BP17"/>
  <c r="BU17"/>
  <c r="AN16"/>
  <c r="AT16"/>
  <c r="AZ16"/>
  <c r="BA16"/>
  <c r="BG16"/>
  <c r="BM16"/>
  <c r="AN17"/>
  <c r="AT17"/>
  <c r="AZ17"/>
  <c r="BA17"/>
  <c r="BF17"/>
  <c r="BG17"/>
  <c r="BM17"/>
  <c r="AN15"/>
  <c r="AZ15"/>
  <c r="BA15"/>
  <c r="BG15"/>
  <c r="BM15"/>
  <c r="BP15"/>
  <c r="BU15"/>
  <c r="AL22"/>
  <c r="R9"/>
  <c r="AZ256"/>
  <c r="BB256"/>
  <c r="BD256"/>
  <c r="BI256"/>
  <c r="BK256"/>
  <c r="BN256"/>
  <c r="BO256"/>
  <c r="AZ257"/>
  <c r="BB257"/>
  <c r="BK257"/>
  <c r="BO257"/>
  <c r="BQ256"/>
  <c r="BS256"/>
  <c r="BU256"/>
  <c r="BQ257"/>
  <c r="BU257"/>
  <c r="BS255"/>
  <c r="BU255"/>
  <c r="BQ255"/>
  <c r="BB255"/>
  <c r="BD255"/>
  <c r="BG255"/>
  <c r="BN255"/>
  <c r="BO255"/>
  <c r="AS257"/>
  <c r="AR257"/>
  <c r="AQ257"/>
  <c r="AP257"/>
  <c r="AO257"/>
  <c r="AN257"/>
  <c r="AM257"/>
  <c r="AL257"/>
  <c r="AK257"/>
  <c r="AT256"/>
  <c r="AS256"/>
  <c r="AR256"/>
  <c r="AQ256"/>
  <c r="AP256"/>
  <c r="AO256"/>
  <c r="AN256"/>
  <c r="AM256"/>
  <c r="AL256"/>
  <c r="AK256"/>
  <c r="AZ255"/>
  <c r="AW255"/>
  <c r="AT255"/>
  <c r="AR255"/>
  <c r="AN255"/>
  <c r="AM255"/>
  <c r="AL255"/>
  <c r="AK255"/>
  <c r="R249"/>
  <c r="BU216"/>
  <c r="BU217"/>
  <c r="BU215"/>
  <c r="AK216"/>
  <c r="AL216"/>
  <c r="AM216"/>
  <c r="AN216"/>
  <c r="AO216"/>
  <c r="AP216"/>
  <c r="AQ216"/>
  <c r="AR216"/>
  <c r="AS216"/>
  <c r="AT216"/>
  <c r="AU216"/>
  <c r="AV216"/>
  <c r="AW216"/>
  <c r="AZ216"/>
  <c r="BF216"/>
  <c r="BL216"/>
  <c r="BP216"/>
  <c r="AK217"/>
  <c r="AL217"/>
  <c r="AM217"/>
  <c r="AN217"/>
  <c r="AO217"/>
  <c r="AP217"/>
  <c r="AQ217"/>
  <c r="AR217"/>
  <c r="AS217"/>
  <c r="AT217"/>
  <c r="AU217"/>
  <c r="AV217"/>
  <c r="AW217"/>
  <c r="AZ217"/>
  <c r="BF217"/>
  <c r="BL217"/>
  <c r="BP217"/>
  <c r="AL215"/>
  <c r="AM215"/>
  <c r="AN215"/>
  <c r="AO215"/>
  <c r="AP215"/>
  <c r="AQ215"/>
  <c r="AR215"/>
  <c r="AS215"/>
  <c r="AT215"/>
  <c r="AU215"/>
  <c r="AV215"/>
  <c r="AW215"/>
  <c r="AZ215"/>
  <c r="BF215"/>
  <c r="BL215"/>
  <c r="BP215"/>
  <c r="AK215"/>
  <c r="R209"/>
  <c r="AO56" i="7"/>
  <c r="AR56"/>
  <c r="AT56"/>
  <c r="AW56"/>
  <c r="BA56"/>
  <c r="AO57"/>
  <c r="AT57"/>
  <c r="AW57"/>
  <c r="BA57"/>
  <c r="BG57"/>
  <c r="BN57"/>
  <c r="BQ57"/>
  <c r="BT57"/>
  <c r="BS55"/>
  <c r="BU55"/>
  <c r="BQ55"/>
  <c r="AO55"/>
  <c r="AR55"/>
  <c r="AS55"/>
  <c r="AT55"/>
  <c r="AW55"/>
  <c r="BA55"/>
  <c r="BD55"/>
  <c r="BG55"/>
  <c r="BN55"/>
  <c r="R129" i="1"/>
  <c r="R169"/>
  <c r="R49" i="7"/>
  <c r="R9"/>
  <c r="BR15"/>
  <c r="BV15"/>
  <c r="BQ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R17"/>
  <c r="BS17"/>
  <c r="BT17"/>
  <c r="BU17"/>
  <c r="BV17"/>
  <c r="BQ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AL22"/>
  <c r="AK17"/>
  <c r="BT16"/>
  <c r="BS16"/>
  <c r="BQ16"/>
  <c r="BP16"/>
  <c r="BO16"/>
  <c r="BN16"/>
  <c r="BM16"/>
  <c r="BL16"/>
  <c r="BK16"/>
  <c r="BJ16"/>
  <c r="BI16"/>
  <c r="BH16"/>
  <c r="BG16"/>
  <c r="BF16"/>
  <c r="BC16"/>
  <c r="AV16"/>
  <c r="AU16"/>
  <c r="AT16"/>
  <c r="AS16"/>
  <c r="AQ16"/>
  <c r="AO16"/>
  <c r="AN16"/>
  <c r="AM16"/>
  <c r="AL16"/>
  <c r="AK16"/>
  <c r="AM15"/>
  <c r="AL15"/>
  <c r="AK15"/>
  <c r="AO176" i="1"/>
  <c r="AR176"/>
  <c r="AT176"/>
  <c r="AX176"/>
  <c r="BA176"/>
  <c r="AO177"/>
  <c r="AT177"/>
  <c r="AX177"/>
  <c r="BA177"/>
  <c r="BG177"/>
  <c r="BN177"/>
  <c r="BS177"/>
  <c r="BS175"/>
  <c r="BT175"/>
  <c r="BU175"/>
  <c r="BQ175"/>
  <c r="BA175"/>
  <c r="BD175"/>
  <c r="BG175"/>
  <c r="BN175"/>
  <c r="AO175"/>
  <c r="AQ175"/>
  <c r="AS175"/>
  <c r="AT175"/>
  <c r="AX175"/>
  <c r="AL142"/>
  <c r="BC137"/>
  <c r="AZ137"/>
  <c r="AX137"/>
  <c r="AW137"/>
  <c r="AV137"/>
  <c r="AU137"/>
  <c r="AT137"/>
  <c r="AS137"/>
  <c r="AQ137"/>
  <c r="AO137"/>
  <c r="AN137"/>
  <c r="AM137"/>
  <c r="AL137"/>
  <c r="AK137"/>
  <c r="BT136"/>
  <c r="BS136"/>
  <c r="BQ136"/>
  <c r="BP136"/>
  <c r="BO136"/>
  <c r="BN136"/>
  <c r="BM136"/>
  <c r="BL136"/>
  <c r="BK136"/>
  <c r="BJ136"/>
  <c r="BI136"/>
  <c r="BH136"/>
  <c r="BG136"/>
  <c r="BF136"/>
  <c r="BC136"/>
  <c r="AV136"/>
  <c r="AU136"/>
  <c r="AT136"/>
  <c r="AS136"/>
  <c r="AQ136"/>
  <c r="AO136"/>
  <c r="AN136"/>
  <c r="AM136"/>
  <c r="AL136"/>
  <c r="AK136"/>
  <c r="BU135"/>
  <c r="BT135"/>
  <c r="BS135"/>
  <c r="BQ135"/>
  <c r="BP135"/>
  <c r="BO135"/>
  <c r="BN135"/>
  <c r="BM135"/>
  <c r="BL135"/>
  <c r="BK135"/>
  <c r="BJ135"/>
  <c r="BI135"/>
  <c r="BH135"/>
  <c r="BG135"/>
  <c r="BF135"/>
  <c r="BC135"/>
  <c r="AV135"/>
  <c r="AU135"/>
  <c r="AT135"/>
  <c r="AS135"/>
  <c r="AQ135"/>
  <c r="AO135"/>
  <c r="AN135"/>
  <c r="AM135"/>
  <c r="AL135"/>
  <c r="AK135"/>
  <c r="T11" i="8" l="1"/>
</calcChain>
</file>

<file path=xl/sharedStrings.xml><?xml version="1.0" encoding="utf-8"?>
<sst xmlns="http://schemas.openxmlformats.org/spreadsheetml/2006/main" count="1431" uniqueCount="95">
  <si>
    <t>#2</t>
  </si>
  <si>
    <t>#4</t>
  </si>
  <si>
    <t>#6</t>
  </si>
  <si>
    <t>#8</t>
  </si>
  <si>
    <t>#10</t>
  </si>
  <si>
    <t>#12</t>
  </si>
  <si>
    <t>#14</t>
  </si>
  <si>
    <t>#16</t>
  </si>
  <si>
    <t>#18</t>
  </si>
  <si>
    <t>#20</t>
  </si>
  <si>
    <t>#22</t>
  </si>
  <si>
    <t>#24</t>
  </si>
  <si>
    <t>#26</t>
  </si>
  <si>
    <t>#28</t>
  </si>
  <si>
    <t>#30</t>
  </si>
  <si>
    <t>#32</t>
  </si>
  <si>
    <t>#34</t>
  </si>
  <si>
    <t>#36</t>
  </si>
  <si>
    <t>#38</t>
  </si>
  <si>
    <t>#40</t>
  </si>
  <si>
    <t>#42</t>
  </si>
  <si>
    <t>#44</t>
  </si>
  <si>
    <t>#46</t>
  </si>
  <si>
    <t>#48</t>
  </si>
  <si>
    <t>#50</t>
  </si>
  <si>
    <t>#52</t>
  </si>
  <si>
    <t>#54</t>
  </si>
  <si>
    <t>#56</t>
  </si>
  <si>
    <t>#58</t>
  </si>
  <si>
    <t>#60</t>
  </si>
  <si>
    <t>#62</t>
  </si>
  <si>
    <t>#64</t>
  </si>
  <si>
    <t>#66</t>
  </si>
  <si>
    <t>#68</t>
  </si>
  <si>
    <t>#70</t>
  </si>
  <si>
    <t>BB</t>
  </si>
  <si>
    <t>Centro</t>
  </si>
  <si>
    <t>EB</t>
  </si>
  <si>
    <t>CONTROLO DIMENSIONAL</t>
  </si>
  <si>
    <t>A preencher pela DQSA</t>
  </si>
  <si>
    <t>Relatório n.º _________</t>
  </si>
  <si>
    <t>Desenho</t>
  </si>
  <si>
    <t>Nome do Navio:</t>
  </si>
  <si>
    <t>Local das medições:</t>
  </si>
  <si>
    <t>Valor Máximo Admissível [mm]</t>
  </si>
  <si>
    <t>Localização da Estação</t>
  </si>
  <si>
    <t>Data</t>
  </si>
  <si>
    <t>#-4</t>
  </si>
  <si>
    <t>#-2</t>
  </si>
  <si>
    <t>#0</t>
  </si>
  <si>
    <t>#72</t>
  </si>
  <si>
    <t>#74</t>
  </si>
  <si>
    <t>CARDEK</t>
  </si>
  <si>
    <t>CONVÉS DE PASSAGEIRO</t>
  </si>
  <si>
    <t>C003</t>
  </si>
  <si>
    <t>NIVELAMENTO - BATIMÉTRICAS</t>
  </si>
  <si>
    <t>±</t>
  </si>
  <si>
    <t>CONVÉS DE PASSAGEIROS</t>
  </si>
  <si>
    <t>CARDECK</t>
  </si>
  <si>
    <r>
      <t>Observações: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</si>
  <si>
    <t>TBN2</t>
  </si>
  <si>
    <t>CATAMARAN</t>
  </si>
  <si>
    <t>TBN02</t>
  </si>
  <si>
    <t>TBN3</t>
  </si>
  <si>
    <t>NIVELAMENTO - QUILHAS</t>
  </si>
  <si>
    <t>Relatório n.º CNQ_00…</t>
  </si>
  <si>
    <t xml:space="preserve">Desvio Admissível </t>
  </si>
  <si>
    <t>Convés Principal (CARDECK ) - __:__h</t>
  </si>
  <si>
    <t>mm</t>
  </si>
  <si>
    <r>
      <t>Observações: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Ponto mais baixo da quilha medido na </t>
    </r>
  </si>
  <si>
    <t>Introduzir os valores medidos aqui</t>
  </si>
  <si>
    <t>Quilha BB</t>
  </si>
  <si>
    <t>Quilha EB</t>
  </si>
  <si>
    <t># MAIS BAIXA</t>
  </si>
  <si>
    <t>BALIZAS &amp; ANTEPARAS</t>
  </si>
  <si>
    <t>Valores de Projecto [mm]</t>
  </si>
  <si>
    <t>A</t>
  </si>
  <si>
    <t>B</t>
  </si>
  <si>
    <t>Valores Lidos</t>
  </si>
  <si>
    <r>
      <rPr>
        <b/>
        <sz val="9"/>
        <color theme="1"/>
        <rFont val="Symbol"/>
        <family val="1"/>
        <charset val="2"/>
      </rPr>
      <t>D</t>
    </r>
    <r>
      <rPr>
        <b/>
        <sz val="9"/>
        <color theme="1"/>
        <rFont val="Calibri"/>
        <family val="2"/>
        <scheme val="minor"/>
      </rPr>
      <t>A</t>
    </r>
  </si>
  <si>
    <r>
      <rPr>
        <b/>
        <sz val="9"/>
        <color theme="1"/>
        <rFont val="Symbol"/>
        <family val="1"/>
        <charset val="2"/>
      </rPr>
      <t>D</t>
    </r>
    <r>
      <rPr>
        <b/>
        <sz val="9"/>
        <color theme="1"/>
        <rFont val="Calibri"/>
        <family val="2"/>
        <scheme val="minor"/>
      </rPr>
      <t>B</t>
    </r>
  </si>
  <si>
    <t>Nivelamento Vaus (desempeno REPAVEIRO)</t>
  </si>
  <si>
    <t xml:space="preserve">Relatório n.º </t>
  </si>
  <si>
    <t xml:space="preserve">Distorção Admissível </t>
  </si>
  <si>
    <t>Convés Principal (CARDECK) -     .      h</t>
  </si>
  <si>
    <t>5,75 mm</t>
  </si>
  <si>
    <r>
      <t>Observações: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MEDIÇÃO efectuada sobre Bombordo
</t>
    </r>
  </si>
  <si>
    <t>Introduzir valores aqui</t>
  </si>
  <si>
    <t>lado Proa</t>
  </si>
  <si>
    <t>Centro Vau</t>
  </si>
  <si>
    <t>lado Popa</t>
  </si>
  <si>
    <t>Desenho - Convês Principal lado BOMBORDO</t>
  </si>
  <si>
    <t>Localização da maior deformação em cada VAU</t>
  </si>
  <si>
    <t>Localização da maior deformação do VAU</t>
  </si>
  <si>
    <t>Esquema de medição sobre cada VAU: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</si>
</sst>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Symbol"/>
      <family val="1"/>
      <charset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3" borderId="0" xfId="0" applyFill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left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20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0" fillId="0" borderId="0" xfId="0" applyBorder="1" applyAlignment="1">
      <alignment horizontal="center" vertical="center"/>
    </xf>
    <xf numFmtId="165" fontId="2" fillId="2" borderId="18" xfId="0" applyNumberFormat="1" applyFont="1" applyFill="1" applyBorder="1" applyAlignment="1">
      <alignment horizontal="right" vertical="center"/>
    </xf>
    <xf numFmtId="165" fontId="2" fillId="2" borderId="19" xfId="0" applyNumberFormat="1" applyFont="1" applyFill="1" applyBorder="1" applyAlignment="1">
      <alignment horizontal="right" vertical="center"/>
    </xf>
    <xf numFmtId="165" fontId="1" fillId="2" borderId="19" xfId="0" applyNumberFormat="1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1" fillId="0" borderId="0" xfId="0" applyFont="1"/>
    <xf numFmtId="0" fontId="12" fillId="0" borderId="0" xfId="0" applyFont="1" applyBorder="1" applyAlignment="1">
      <alignment horizontal="left" vertical="center"/>
    </xf>
    <xf numFmtId="2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2.6159360208878272E-2"/>
          <c:y val="0.16479400749063691"/>
          <c:w val="0.9254549970779915"/>
          <c:h val="0.67041198501872667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'TBN2- Pavimento Carros'!$AK$254:$BV$254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Carros'!$AK$255:$BV$255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</c:v>
                </c:pt>
                <c:pt idx="7">
                  <c:v>-15</c:v>
                </c:pt>
                <c:pt idx="9">
                  <c:v>-28</c:v>
                </c:pt>
                <c:pt idx="12">
                  <c:v>12</c:v>
                </c:pt>
                <c:pt idx="15">
                  <c:v>11</c:v>
                </c:pt>
                <c:pt idx="17">
                  <c:v>14</c:v>
                </c:pt>
                <c:pt idx="19">
                  <c:v>-15</c:v>
                </c:pt>
                <c:pt idx="22">
                  <c:v>-10</c:v>
                </c:pt>
                <c:pt idx="29">
                  <c:v>-8</c:v>
                </c:pt>
                <c:pt idx="30">
                  <c:v>-5</c:v>
                </c:pt>
                <c:pt idx="32">
                  <c:v>-12</c:v>
                </c:pt>
                <c:pt idx="34">
                  <c:v>-12</c:v>
                </c:pt>
                <c:pt idx="36">
                  <c:v>-12</c:v>
                </c:pt>
              </c:numCache>
            </c:numRef>
          </c:val>
        </c:ser>
        <c:marker val="1"/>
        <c:axId val="47645824"/>
        <c:axId val="47647360"/>
      </c:lineChart>
      <c:catAx>
        <c:axId val="4764582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7647360"/>
        <c:crosses val="autoZero"/>
        <c:auto val="1"/>
        <c:lblAlgn val="ctr"/>
        <c:lblOffset val="100"/>
      </c:catAx>
      <c:valAx>
        <c:axId val="47647360"/>
        <c:scaling>
          <c:orientation val="minMax"/>
          <c:max val="30"/>
          <c:min val="-30"/>
        </c:scaling>
        <c:delete val="1"/>
        <c:axPos val="l"/>
        <c:numFmt formatCode="General" sourceLinked="1"/>
        <c:tickLblPos val="none"/>
        <c:crossAx val="47645824"/>
        <c:crossesAt val="1"/>
        <c:crossBetween val="midCat"/>
        <c:majorUnit val="30"/>
        <c:minorUnit val="30"/>
      </c:valAx>
      <c:spPr>
        <a:noFill/>
        <a:ln>
          <a:noFill/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5.2204045082599855E-2"/>
          <c:y val="7.9178331875182334E-2"/>
          <c:w val="0.90163643662189519"/>
          <c:h val="0.8666117063708938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'TBN2- Pavimento Carros'!$AK$214:$BV$214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Carros'!$AK$216:$BV$216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-9</c:v>
                </c:pt>
                <c:pt idx="15">
                  <c:v>2</c:v>
                </c:pt>
                <c:pt idx="21">
                  <c:v>-15</c:v>
                </c:pt>
                <c:pt idx="27">
                  <c:v>5</c:v>
                </c:pt>
                <c:pt idx="31">
                  <c:v>-5</c:v>
                </c:pt>
                <c:pt idx="36">
                  <c:v>-6</c:v>
                </c:pt>
              </c:numCache>
            </c:numRef>
          </c:val>
        </c:ser>
        <c:marker val="1"/>
        <c:axId val="48359296"/>
        <c:axId val="48360832"/>
      </c:lineChart>
      <c:catAx>
        <c:axId val="4835929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8360832"/>
        <c:crosses val="autoZero"/>
        <c:auto val="1"/>
        <c:lblAlgn val="ctr"/>
        <c:lblOffset val="100"/>
      </c:catAx>
      <c:valAx>
        <c:axId val="48360832"/>
        <c:scaling>
          <c:orientation val="minMax"/>
          <c:max val="15"/>
          <c:min val="-15"/>
        </c:scaling>
        <c:delete val="1"/>
        <c:axPos val="l"/>
        <c:numFmt formatCode="General" sourceLinked="1"/>
        <c:tickLblPos val="none"/>
        <c:crossAx val="48359296"/>
        <c:crossesAt val="1"/>
        <c:crossBetween val="midCat"/>
        <c:majorUnit val="15"/>
      </c:valAx>
      <c:spPr>
        <a:noFill/>
        <a:ln>
          <a:noFill/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5.745517542317137E-2"/>
          <c:y val="0.12535612535612536"/>
          <c:w val="0.9130990015826187"/>
          <c:h val="0.749287749287748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'TBN2- Pavimento Carros'!$AK$214:$BV$214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Carros'!$AK$217:$BV$217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-10</c:v>
                </c:pt>
                <c:pt idx="15">
                  <c:v>12</c:v>
                </c:pt>
                <c:pt idx="21">
                  <c:v>0</c:v>
                </c:pt>
                <c:pt idx="27">
                  <c:v>-6</c:v>
                </c:pt>
                <c:pt idx="31">
                  <c:v>-1</c:v>
                </c:pt>
                <c:pt idx="36">
                  <c:v>-1</c:v>
                </c:pt>
              </c:numCache>
            </c:numRef>
          </c:val>
        </c:ser>
        <c:marker val="1"/>
        <c:axId val="48384256"/>
        <c:axId val="48398336"/>
      </c:lineChart>
      <c:catAx>
        <c:axId val="48384256"/>
        <c:scaling>
          <c:orientation val="minMax"/>
        </c:scaling>
        <c:axPos val="b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8398336"/>
        <c:crosses val="autoZero"/>
        <c:auto val="1"/>
        <c:lblAlgn val="ctr"/>
        <c:lblOffset val="100"/>
      </c:catAx>
      <c:valAx>
        <c:axId val="48398336"/>
        <c:scaling>
          <c:orientation val="minMax"/>
          <c:max val="15"/>
          <c:min val="-15"/>
        </c:scaling>
        <c:delete val="1"/>
        <c:axPos val="l"/>
        <c:numFmt formatCode="General" sourceLinked="1"/>
        <c:majorTickMark val="cross"/>
        <c:tickLblPos val="none"/>
        <c:crossAx val="48384256"/>
        <c:crossesAt val="1"/>
        <c:crossBetween val="midCat"/>
      </c:valAx>
      <c:spPr>
        <a:noFill/>
        <a:ln>
          <a:noFill/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5.2204045082599855E-2"/>
          <c:y val="7.9178331875182334E-2"/>
          <c:w val="0.90163643662189563"/>
          <c:h val="0.86661170637089424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'TBN2- Pavimento Carros'!$AK$254:$BV$254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Carros'!$AK$256:$BV$256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-18</c:v>
                </c:pt>
                <c:pt idx="15">
                  <c:v>5</c:v>
                </c:pt>
                <c:pt idx="17">
                  <c:v>5</c:v>
                </c:pt>
                <c:pt idx="19">
                  <c:v>2</c:v>
                </c:pt>
                <c:pt idx="24">
                  <c:v>-8</c:v>
                </c:pt>
                <c:pt idx="26">
                  <c:v>-5</c:v>
                </c:pt>
                <c:pt idx="29">
                  <c:v>-7</c:v>
                </c:pt>
                <c:pt idx="30">
                  <c:v>-7</c:v>
                </c:pt>
                <c:pt idx="32">
                  <c:v>-9</c:v>
                </c:pt>
                <c:pt idx="34">
                  <c:v>-10</c:v>
                </c:pt>
                <c:pt idx="36">
                  <c:v>-5</c:v>
                </c:pt>
              </c:numCache>
            </c:numRef>
          </c:val>
        </c:ser>
        <c:marker val="1"/>
        <c:axId val="48417408"/>
        <c:axId val="48419200"/>
      </c:lineChart>
      <c:catAx>
        <c:axId val="4841740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8419200"/>
        <c:crosses val="autoZero"/>
        <c:auto val="1"/>
        <c:lblAlgn val="ctr"/>
        <c:lblOffset val="100"/>
      </c:catAx>
      <c:valAx>
        <c:axId val="48419200"/>
        <c:scaling>
          <c:orientation val="minMax"/>
          <c:max val="30"/>
          <c:min val="-30"/>
        </c:scaling>
        <c:delete val="1"/>
        <c:axPos val="l"/>
        <c:numFmt formatCode="General" sourceLinked="1"/>
        <c:tickLblPos val="none"/>
        <c:crossAx val="48417408"/>
        <c:crossesAt val="1"/>
        <c:crossBetween val="midCat"/>
        <c:majorUnit val="15"/>
      </c:valAx>
      <c:spPr>
        <a:noFill/>
        <a:ln>
          <a:noFill/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5.745517542317137E-2"/>
          <c:y val="0.12535612535612536"/>
          <c:w val="0.9130990015826187"/>
          <c:h val="0.74928774928774777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'TBN2- Pavimento Carros'!$AK$254:$BV$254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Carros'!$AK$257:$BV$257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-14</c:v>
                </c:pt>
                <c:pt idx="15">
                  <c:v>-3</c:v>
                </c:pt>
                <c:pt idx="17">
                  <c:v>2</c:v>
                </c:pt>
                <c:pt idx="26">
                  <c:v>-5</c:v>
                </c:pt>
                <c:pt idx="30">
                  <c:v>-4</c:v>
                </c:pt>
                <c:pt idx="32">
                  <c:v>-4</c:v>
                </c:pt>
                <c:pt idx="36">
                  <c:v>-5</c:v>
                </c:pt>
              </c:numCache>
            </c:numRef>
          </c:val>
        </c:ser>
        <c:marker val="1"/>
        <c:axId val="48425984"/>
        <c:axId val="36852480"/>
      </c:lineChart>
      <c:catAx>
        <c:axId val="48425984"/>
        <c:scaling>
          <c:orientation val="minMax"/>
        </c:scaling>
        <c:axPos val="b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36852480"/>
        <c:crosses val="autoZero"/>
        <c:auto val="1"/>
        <c:lblAlgn val="ctr"/>
        <c:lblOffset val="100"/>
      </c:catAx>
      <c:valAx>
        <c:axId val="36852480"/>
        <c:scaling>
          <c:orientation val="minMax"/>
          <c:max val="30"/>
          <c:min val="-30"/>
        </c:scaling>
        <c:delete val="1"/>
        <c:axPos val="l"/>
        <c:numFmt formatCode="General" sourceLinked="1"/>
        <c:tickLblPos val="none"/>
        <c:crossAx val="48425984"/>
        <c:crossesAt val="1"/>
        <c:crossBetween val="midCat"/>
      </c:valAx>
      <c:spPr>
        <a:noFill/>
        <a:ln>
          <a:noFill/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087587746565494E-2"/>
          <c:y val="0.16777144380152842"/>
          <c:w val="0.9363943885089917"/>
          <c:h val="0.66445711239694394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'TBN2- Pavimento Carros'!$AK$14:$BV$14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Carros'!$AK$15:$BV$15</c:f>
              <c:numCache>
                <c:formatCode>General</c:formatCode>
                <c:ptCount val="38"/>
                <c:pt idx="3">
                  <c:v>8</c:v>
                </c:pt>
                <c:pt idx="15">
                  <c:v>-2</c:v>
                </c:pt>
                <c:pt idx="16">
                  <c:v>12</c:v>
                </c:pt>
                <c:pt idx="22">
                  <c:v>-5</c:v>
                </c:pt>
                <c:pt idx="28">
                  <c:v>-5</c:v>
                </c:pt>
                <c:pt idx="31">
                  <c:v>-3</c:v>
                </c:pt>
                <c:pt idx="36">
                  <c:v>-10.5</c:v>
                </c:pt>
              </c:numCache>
            </c:numRef>
          </c:val>
        </c:ser>
        <c:marker val="1"/>
        <c:axId val="36875648"/>
        <c:axId val="36889728"/>
      </c:lineChart>
      <c:catAx>
        <c:axId val="36875648"/>
        <c:scaling>
          <c:orientation val="minMax"/>
        </c:scaling>
        <c:axPos val="b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36889728"/>
        <c:crosses val="autoZero"/>
        <c:auto val="1"/>
        <c:lblAlgn val="ctr"/>
        <c:lblOffset val="100"/>
      </c:catAx>
      <c:valAx>
        <c:axId val="36889728"/>
        <c:scaling>
          <c:orientation val="minMax"/>
          <c:max val="30"/>
          <c:min val="-30"/>
        </c:scaling>
        <c:delete val="1"/>
        <c:axPos val="l"/>
        <c:numFmt formatCode="General" sourceLinked="1"/>
        <c:tickLblPos val="none"/>
        <c:crossAx val="36875648"/>
        <c:crossesAt val="1"/>
        <c:crossBetween val="midCat"/>
        <c:majorUnit val="30"/>
      </c:valAx>
      <c:spPr>
        <a:noFill/>
      </c:spPr>
    </c:plotArea>
    <c:plotVisOnly val="1"/>
    <c:dispBlanksAs val="span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460677168554042E-2"/>
          <c:y val="0.15651801749819949"/>
          <c:w val="0.9349243871620585"/>
          <c:h val="0.68696396500360157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'TBN2- Pavimento Carros'!$AK$14:$BV$14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Carros'!$AK$17:$BV$17</c:f>
              <c:numCache>
                <c:formatCode>General</c:formatCode>
                <c:ptCount val="38"/>
                <c:pt idx="3">
                  <c:v>0</c:v>
                </c:pt>
                <c:pt idx="9">
                  <c:v>-8</c:v>
                </c:pt>
                <c:pt idx="15">
                  <c:v>-10</c:v>
                </c:pt>
                <c:pt idx="16">
                  <c:v>12</c:v>
                </c:pt>
                <c:pt idx="21">
                  <c:v>0</c:v>
                </c:pt>
                <c:pt idx="22">
                  <c:v>0</c:v>
                </c:pt>
                <c:pt idx="28">
                  <c:v>-6</c:v>
                </c:pt>
                <c:pt idx="31">
                  <c:v>-1</c:v>
                </c:pt>
                <c:pt idx="36">
                  <c:v>-1</c:v>
                </c:pt>
              </c:numCache>
            </c:numRef>
          </c:val>
        </c:ser>
        <c:marker val="1"/>
        <c:axId val="48459776"/>
        <c:axId val="48461312"/>
      </c:lineChart>
      <c:catAx>
        <c:axId val="48459776"/>
        <c:scaling>
          <c:orientation val="minMax"/>
        </c:scaling>
        <c:axPos val="b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8461312"/>
        <c:crosses val="autoZero"/>
        <c:auto val="1"/>
        <c:lblAlgn val="ctr"/>
        <c:lblOffset val="100"/>
      </c:catAx>
      <c:valAx>
        <c:axId val="48461312"/>
        <c:scaling>
          <c:orientation val="minMax"/>
          <c:max val="30"/>
          <c:min val="-30"/>
        </c:scaling>
        <c:delete val="1"/>
        <c:axPos val="l"/>
        <c:majorGridlines/>
        <c:numFmt formatCode="General" sourceLinked="1"/>
        <c:tickLblPos val="none"/>
        <c:crossAx val="48459776"/>
        <c:crossesAt val="1"/>
        <c:crossBetween val="midCat"/>
        <c:majorUnit val="30"/>
      </c:valAx>
      <c:spPr>
        <a:noFill/>
      </c:spPr>
    </c:plotArea>
    <c:plotVisOnly val="1"/>
    <c:dispBlanksAs val="span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460671902949867E-2"/>
          <c:y val="0.12466658159235924"/>
          <c:w val="0.93492439504648361"/>
          <c:h val="0.75066683681528368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'TBN2- Pavimento Carros'!$AK$54:$BV$54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Carros'!$AK$56:$BV$56</c:f>
              <c:numCache>
                <c:formatCode>General</c:formatCode>
                <c:ptCount val="38"/>
                <c:pt idx="4">
                  <c:v>-5</c:v>
                </c:pt>
                <c:pt idx="8">
                  <c:v>4</c:v>
                </c:pt>
                <c:pt idx="10">
                  <c:v>11</c:v>
                </c:pt>
                <c:pt idx="13">
                  <c:v>-7</c:v>
                </c:pt>
                <c:pt idx="17">
                  <c:v>-9</c:v>
                </c:pt>
              </c:numCache>
            </c:numRef>
          </c:val>
        </c:ser>
        <c:marker val="1"/>
        <c:axId val="48481024"/>
        <c:axId val="48482560"/>
      </c:lineChart>
      <c:catAx>
        <c:axId val="48481024"/>
        <c:scaling>
          <c:orientation val="minMax"/>
        </c:scaling>
        <c:axPos val="b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8482560"/>
        <c:crosses val="autoZero"/>
        <c:auto val="1"/>
        <c:lblAlgn val="ctr"/>
        <c:lblOffset val="100"/>
      </c:catAx>
      <c:valAx>
        <c:axId val="48482560"/>
        <c:scaling>
          <c:orientation val="minMax"/>
          <c:max val="30"/>
          <c:min val="-30"/>
        </c:scaling>
        <c:delete val="1"/>
        <c:axPos val="l"/>
        <c:numFmt formatCode="General" sourceLinked="1"/>
        <c:majorTickMark val="cross"/>
        <c:tickLblPos val="none"/>
        <c:crossAx val="48481024"/>
        <c:crossesAt val="1"/>
        <c:crossBetween val="midCat"/>
        <c:majorUnit val="30"/>
        <c:minorUnit val="1"/>
      </c:valAx>
      <c:spPr>
        <a:noFill/>
        <a:ln w="25400">
          <a:noFill/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087587746565494E-2"/>
          <c:y val="0.16777144380152847"/>
          <c:w val="0.9363943885089917"/>
          <c:h val="0.66445711239694394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'TBN2- Pavimento Carros'!$AK$54:$BV$54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Carros'!$AK$55:$BV$55</c:f>
              <c:numCache>
                <c:formatCode>General</c:formatCode>
                <c:ptCount val="38"/>
                <c:pt idx="4">
                  <c:v>0</c:v>
                </c:pt>
                <c:pt idx="7">
                  <c:v>13</c:v>
                </c:pt>
                <c:pt idx="9">
                  <c:v>24</c:v>
                </c:pt>
                <c:pt idx="10">
                  <c:v>10</c:v>
                </c:pt>
                <c:pt idx="13">
                  <c:v>-15</c:v>
                </c:pt>
                <c:pt idx="17">
                  <c:v>-15</c:v>
                </c:pt>
                <c:pt idx="19">
                  <c:v>14</c:v>
                </c:pt>
                <c:pt idx="22">
                  <c:v>10</c:v>
                </c:pt>
                <c:pt idx="29">
                  <c:v>7</c:v>
                </c:pt>
                <c:pt idx="32">
                  <c:v>7</c:v>
                </c:pt>
                <c:pt idx="34">
                  <c:v>10</c:v>
                </c:pt>
                <c:pt idx="36">
                  <c:v>10</c:v>
                </c:pt>
              </c:numCache>
            </c:numRef>
          </c:val>
        </c:ser>
        <c:marker val="1"/>
        <c:axId val="48518272"/>
        <c:axId val="48519808"/>
      </c:lineChart>
      <c:catAx>
        <c:axId val="48518272"/>
        <c:scaling>
          <c:orientation val="minMax"/>
        </c:scaling>
        <c:axPos val="b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8519808"/>
        <c:crosses val="autoZero"/>
        <c:auto val="1"/>
        <c:lblAlgn val="ctr"/>
        <c:lblOffset val="100"/>
      </c:catAx>
      <c:valAx>
        <c:axId val="48519808"/>
        <c:scaling>
          <c:orientation val="minMax"/>
          <c:max val="30"/>
          <c:min val="-30"/>
        </c:scaling>
        <c:delete val="1"/>
        <c:axPos val="l"/>
        <c:numFmt formatCode="General" sourceLinked="1"/>
        <c:tickLblPos val="none"/>
        <c:crossAx val="48518272"/>
        <c:crossesAt val="1"/>
        <c:crossBetween val="midCat"/>
        <c:majorUnit val="30"/>
      </c:valAx>
      <c:spPr>
        <a:noFill/>
      </c:spPr>
    </c:plotArea>
    <c:plotVisOnly val="1"/>
    <c:dispBlanksAs val="span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460677168554042E-2"/>
          <c:y val="0.15651801749819957"/>
          <c:w val="0.9349243871620585"/>
          <c:h val="0.68696396500360157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'TBN2- Pavimento Carros'!$AK$54:$BV$54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Carros'!$AK$57:$BV$57</c:f>
              <c:numCache>
                <c:formatCode>General</c:formatCode>
                <c:ptCount val="38"/>
                <c:pt idx="4">
                  <c:v>0</c:v>
                </c:pt>
                <c:pt idx="10">
                  <c:v>11</c:v>
                </c:pt>
                <c:pt idx="13">
                  <c:v>2</c:v>
                </c:pt>
                <c:pt idx="17">
                  <c:v>-9</c:v>
                </c:pt>
                <c:pt idx="22">
                  <c:v>10</c:v>
                </c:pt>
                <c:pt idx="29">
                  <c:v>2</c:v>
                </c:pt>
                <c:pt idx="32">
                  <c:v>2</c:v>
                </c:pt>
                <c:pt idx="34">
                  <c:v>2</c:v>
                </c:pt>
              </c:numCache>
            </c:numRef>
          </c:val>
        </c:ser>
        <c:marker val="1"/>
        <c:axId val="48543232"/>
        <c:axId val="48544768"/>
      </c:lineChart>
      <c:catAx>
        <c:axId val="48543232"/>
        <c:scaling>
          <c:orientation val="minMax"/>
        </c:scaling>
        <c:axPos val="b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8544768"/>
        <c:crosses val="autoZero"/>
        <c:auto val="1"/>
        <c:lblAlgn val="ctr"/>
        <c:lblOffset val="100"/>
      </c:catAx>
      <c:valAx>
        <c:axId val="48544768"/>
        <c:scaling>
          <c:orientation val="minMax"/>
          <c:max val="30"/>
          <c:min val="-30"/>
        </c:scaling>
        <c:delete val="1"/>
        <c:axPos val="l"/>
        <c:numFmt formatCode="General" sourceLinked="1"/>
        <c:tickLblPos val="none"/>
        <c:crossAx val="48543232"/>
        <c:crossesAt val="1"/>
        <c:crossBetween val="midCat"/>
        <c:majorUnit val="30"/>
      </c:valAx>
      <c:spPr>
        <a:noFill/>
        <a:ln w="25400">
          <a:noFill/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460671902949909E-2"/>
          <c:y val="0.12466658159235927"/>
          <c:w val="0.93492439504648361"/>
          <c:h val="0.7506668368152839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'TBN2- Pavimento Carros'!$AK$94:$BV$94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Carros'!$AK$96:$BV$96</c:f>
              <c:numCache>
                <c:formatCode>General</c:formatCode>
                <c:ptCount val="38"/>
                <c:pt idx="1">
                  <c:v>0</c:v>
                </c:pt>
                <c:pt idx="5">
                  <c:v>0</c:v>
                </c:pt>
                <c:pt idx="9">
                  <c:v>-18</c:v>
                </c:pt>
                <c:pt idx="13">
                  <c:v>2</c:v>
                </c:pt>
                <c:pt idx="15">
                  <c:v>5</c:v>
                </c:pt>
                <c:pt idx="17">
                  <c:v>5</c:v>
                </c:pt>
                <c:pt idx="19">
                  <c:v>2</c:v>
                </c:pt>
                <c:pt idx="24">
                  <c:v>-8</c:v>
                </c:pt>
                <c:pt idx="26">
                  <c:v>-5</c:v>
                </c:pt>
                <c:pt idx="29">
                  <c:v>-7</c:v>
                </c:pt>
                <c:pt idx="30">
                  <c:v>-7</c:v>
                </c:pt>
                <c:pt idx="32">
                  <c:v>-9</c:v>
                </c:pt>
                <c:pt idx="34">
                  <c:v>-12</c:v>
                </c:pt>
                <c:pt idx="36">
                  <c:v>-5</c:v>
                </c:pt>
              </c:numCache>
            </c:numRef>
          </c:val>
        </c:ser>
        <c:marker val="1"/>
        <c:axId val="48564096"/>
        <c:axId val="48565632"/>
      </c:lineChart>
      <c:catAx>
        <c:axId val="48564096"/>
        <c:scaling>
          <c:orientation val="minMax"/>
        </c:scaling>
        <c:axPos val="b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8565632"/>
        <c:crosses val="autoZero"/>
        <c:auto val="1"/>
        <c:lblAlgn val="ctr"/>
        <c:lblOffset val="100"/>
      </c:catAx>
      <c:valAx>
        <c:axId val="48565632"/>
        <c:scaling>
          <c:orientation val="minMax"/>
          <c:max val="30"/>
          <c:min val="-30"/>
        </c:scaling>
        <c:delete val="1"/>
        <c:axPos val="l"/>
        <c:numFmt formatCode="General" sourceLinked="1"/>
        <c:majorTickMark val="cross"/>
        <c:tickLblPos val="none"/>
        <c:crossAx val="48564096"/>
        <c:crossesAt val="1"/>
        <c:crossBetween val="midCat"/>
        <c:majorUnit val="30"/>
        <c:minorUnit val="1"/>
      </c:valAx>
      <c:spPr>
        <a:noFill/>
        <a:ln w="25400">
          <a:noFill/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460671902949825E-2"/>
          <c:y val="0.12466658159235922"/>
          <c:w val="0.93492439504648361"/>
          <c:h val="0.75066683681528334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'TBN2- Pavimento Carros'!$AK$14:$BV$14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Carros'!$AK$16:$BV$16</c:f>
              <c:numCache>
                <c:formatCode>General</c:formatCode>
                <c:ptCount val="38"/>
                <c:pt idx="3">
                  <c:v>-2</c:v>
                </c:pt>
                <c:pt idx="9">
                  <c:v>-3</c:v>
                </c:pt>
                <c:pt idx="15">
                  <c:v>-9</c:v>
                </c:pt>
                <c:pt idx="16">
                  <c:v>2</c:v>
                </c:pt>
                <c:pt idx="22">
                  <c:v>-15</c:v>
                </c:pt>
                <c:pt idx="28">
                  <c:v>5</c:v>
                </c:pt>
                <c:pt idx="31">
                  <c:v>-5</c:v>
                </c:pt>
                <c:pt idx="36">
                  <c:v>-6</c:v>
                </c:pt>
              </c:numCache>
            </c:numRef>
          </c:val>
        </c:ser>
        <c:marker val="1"/>
        <c:axId val="47670784"/>
        <c:axId val="47672320"/>
      </c:lineChart>
      <c:catAx>
        <c:axId val="47670784"/>
        <c:scaling>
          <c:orientation val="minMax"/>
        </c:scaling>
        <c:axPos val="b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7672320"/>
        <c:crosses val="autoZero"/>
        <c:auto val="1"/>
        <c:lblAlgn val="ctr"/>
        <c:lblOffset val="100"/>
      </c:catAx>
      <c:valAx>
        <c:axId val="47672320"/>
        <c:scaling>
          <c:orientation val="minMax"/>
          <c:max val="30"/>
          <c:min val="-30"/>
        </c:scaling>
        <c:delete val="1"/>
        <c:axPos val="l"/>
        <c:numFmt formatCode="General" sourceLinked="1"/>
        <c:majorTickMark val="cross"/>
        <c:tickLblPos val="none"/>
        <c:crossAx val="47670784"/>
        <c:crossesAt val="1"/>
        <c:crossBetween val="midCat"/>
        <c:majorUnit val="30"/>
        <c:minorUnit val="1"/>
      </c:valAx>
      <c:spPr>
        <a:noFill/>
        <a:ln w="25400">
          <a:noFill/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087587746565494E-2"/>
          <c:y val="0.16777144380152853"/>
          <c:w val="0.9363943885089917"/>
          <c:h val="0.66445711239694394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'TBN2- Pavimento Carros'!$AK$94:$BV$94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Carros'!$AK$95:$BV$95</c:f>
              <c:numCache>
                <c:formatCode>General</c:formatCode>
                <c:ptCount val="38"/>
                <c:pt idx="1">
                  <c:v>0</c:v>
                </c:pt>
                <c:pt idx="5">
                  <c:v>-3</c:v>
                </c:pt>
                <c:pt idx="7">
                  <c:v>-15</c:v>
                </c:pt>
                <c:pt idx="9">
                  <c:v>-28</c:v>
                </c:pt>
                <c:pt idx="13">
                  <c:v>12</c:v>
                </c:pt>
                <c:pt idx="15">
                  <c:v>11</c:v>
                </c:pt>
                <c:pt idx="17">
                  <c:v>14</c:v>
                </c:pt>
                <c:pt idx="19">
                  <c:v>-15</c:v>
                </c:pt>
                <c:pt idx="22">
                  <c:v>-10</c:v>
                </c:pt>
                <c:pt idx="29">
                  <c:v>-8</c:v>
                </c:pt>
                <c:pt idx="30">
                  <c:v>-5</c:v>
                </c:pt>
                <c:pt idx="32">
                  <c:v>-12</c:v>
                </c:pt>
                <c:pt idx="34">
                  <c:v>-10</c:v>
                </c:pt>
                <c:pt idx="36">
                  <c:v>-12</c:v>
                </c:pt>
              </c:numCache>
            </c:numRef>
          </c:val>
        </c:ser>
        <c:marker val="1"/>
        <c:axId val="48593152"/>
        <c:axId val="48603136"/>
      </c:lineChart>
      <c:catAx>
        <c:axId val="48593152"/>
        <c:scaling>
          <c:orientation val="minMax"/>
        </c:scaling>
        <c:axPos val="b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8603136"/>
        <c:crosses val="autoZero"/>
        <c:auto val="1"/>
        <c:lblAlgn val="ctr"/>
        <c:lblOffset val="100"/>
      </c:catAx>
      <c:valAx>
        <c:axId val="48603136"/>
        <c:scaling>
          <c:orientation val="minMax"/>
          <c:max val="30"/>
          <c:min val="-30"/>
        </c:scaling>
        <c:delete val="1"/>
        <c:axPos val="l"/>
        <c:numFmt formatCode="General" sourceLinked="1"/>
        <c:tickLblPos val="none"/>
        <c:crossAx val="48593152"/>
        <c:crossesAt val="1"/>
        <c:crossBetween val="midCat"/>
        <c:majorUnit val="30"/>
      </c:valAx>
      <c:spPr>
        <a:noFill/>
      </c:spPr>
    </c:plotArea>
    <c:plotVisOnly val="1"/>
    <c:dispBlanksAs val="span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460677168554042E-2"/>
          <c:y val="0.15651801749819969"/>
          <c:w val="0.9349243871620585"/>
          <c:h val="0.68696396500360157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'TBN2- Pavimento Carros'!$AK$94:$BV$94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Carros'!$AK$97:$BV$97</c:f>
              <c:numCache>
                <c:formatCode>General</c:formatCode>
                <c:ptCount val="38"/>
                <c:pt idx="1">
                  <c:v>0</c:v>
                </c:pt>
                <c:pt idx="5">
                  <c:v>0</c:v>
                </c:pt>
                <c:pt idx="9">
                  <c:v>-14</c:v>
                </c:pt>
                <c:pt idx="13">
                  <c:v>-4</c:v>
                </c:pt>
                <c:pt idx="15">
                  <c:v>3</c:v>
                </c:pt>
                <c:pt idx="17">
                  <c:v>2</c:v>
                </c:pt>
                <c:pt idx="26">
                  <c:v>-5</c:v>
                </c:pt>
                <c:pt idx="30">
                  <c:v>-4</c:v>
                </c:pt>
                <c:pt idx="32">
                  <c:v>-4</c:v>
                </c:pt>
                <c:pt idx="34">
                  <c:v>-4</c:v>
                </c:pt>
                <c:pt idx="36">
                  <c:v>-5</c:v>
                </c:pt>
              </c:numCache>
            </c:numRef>
          </c:val>
        </c:ser>
        <c:marker val="1"/>
        <c:axId val="48630400"/>
        <c:axId val="48648576"/>
      </c:lineChart>
      <c:catAx>
        <c:axId val="48630400"/>
        <c:scaling>
          <c:orientation val="minMax"/>
        </c:scaling>
        <c:axPos val="b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8648576"/>
        <c:crosses val="autoZero"/>
        <c:auto val="1"/>
        <c:lblAlgn val="ctr"/>
        <c:lblOffset val="100"/>
      </c:catAx>
      <c:valAx>
        <c:axId val="48648576"/>
        <c:scaling>
          <c:orientation val="minMax"/>
          <c:max val="30"/>
          <c:min val="-30"/>
        </c:scaling>
        <c:delete val="1"/>
        <c:axPos val="l"/>
        <c:numFmt formatCode="General" sourceLinked="1"/>
        <c:tickLblPos val="none"/>
        <c:crossAx val="48630400"/>
        <c:crossesAt val="1"/>
        <c:crossBetween val="midCat"/>
        <c:majorUnit val="30"/>
      </c:valAx>
      <c:spPr>
        <a:noFill/>
        <a:ln w="25400">
          <a:noFill/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087587746565494E-2"/>
          <c:y val="0.16777144380152842"/>
          <c:w val="0.9363943885089917"/>
          <c:h val="0.66445711239694394"/>
        </c:manualLayout>
      </c:layout>
      <c:lineChart>
        <c:grouping val="standard"/>
        <c:ser>
          <c:idx val="0"/>
          <c:order val="0"/>
          <c:tx>
            <c:strRef>
              <c:f>'TBN3-Pavimento Passageiros'!$AJ$15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cat>
            <c:strRef>
              <c:f>'TBN3-Pavimento Passageiros'!$AK$14:$BV$14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'TBN3-Pavimento Passageiros'!$AK$15:$BV$15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25</c:v>
                </c:pt>
                <c:pt idx="4">
                  <c:v>24</c:v>
                </c:pt>
                <c:pt idx="5">
                  <c:v>14</c:v>
                </c:pt>
                <c:pt idx="6">
                  <c:v>17</c:v>
                </c:pt>
                <c:pt idx="7">
                  <c:v>12</c:v>
                </c:pt>
                <c:pt idx="8">
                  <c:v>10</c:v>
                </c:pt>
                <c:pt idx="9">
                  <c:v>15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19</c:v>
                </c:pt>
                <c:pt idx="14">
                  <c:v>9</c:v>
                </c:pt>
                <c:pt idx="15">
                  <c:v>24</c:v>
                </c:pt>
                <c:pt idx="16">
                  <c:v>28</c:v>
                </c:pt>
                <c:pt idx="17">
                  <c:v>39</c:v>
                </c:pt>
                <c:pt idx="18">
                  <c:v>40</c:v>
                </c:pt>
                <c:pt idx="19">
                  <c:v>42</c:v>
                </c:pt>
                <c:pt idx="20">
                  <c:v>42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7">
                  <c:v>5</c:v>
                </c:pt>
              </c:numCache>
            </c:numRef>
          </c:val>
        </c:ser>
        <c:marker val="1"/>
        <c:axId val="52241536"/>
        <c:axId val="52243072"/>
      </c:lineChart>
      <c:catAx>
        <c:axId val="52241536"/>
        <c:scaling>
          <c:orientation val="minMax"/>
        </c:scaling>
        <c:axPos val="b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52243072"/>
        <c:crosses val="autoZero"/>
        <c:auto val="1"/>
        <c:lblAlgn val="ctr"/>
        <c:lblOffset val="100"/>
      </c:catAx>
      <c:valAx>
        <c:axId val="52243072"/>
        <c:scaling>
          <c:orientation val="minMax"/>
          <c:max val="45"/>
          <c:min val="-30"/>
        </c:scaling>
        <c:delete val="1"/>
        <c:axPos val="l"/>
        <c:numFmt formatCode="General" sourceLinked="1"/>
        <c:tickLblPos val="none"/>
        <c:crossAx val="52241536"/>
        <c:crossesAt val="1"/>
        <c:crossBetween val="midCat"/>
        <c:majorUnit val="30"/>
      </c:valAx>
      <c:spPr>
        <a:noFill/>
      </c:spPr>
    </c:plotArea>
    <c:plotVisOnly val="1"/>
    <c:dispBlanksAs val="span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/>
      <c:lineChart>
        <c:grouping val="standard"/>
        <c:ser>
          <c:idx val="0"/>
          <c:order val="0"/>
          <c:tx>
            <c:strRef>
              <c:f>'TBN3-Pavimento Passageiros'!$AJ$17</c:f>
              <c:strCache>
                <c:ptCount val="1"/>
                <c:pt idx="0">
                  <c:v>EB</c:v>
                </c:pt>
              </c:strCache>
            </c:strRef>
          </c:tx>
          <c:marker>
            <c:symbol val="none"/>
          </c:marker>
          <c:cat>
            <c:strRef>
              <c:f>'TBN3-Pavimento Passageiros'!$AK$14:$BV$14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'TBN3-Pavimento Passageiros'!$AK$17:$BV$17</c:f>
              <c:numCache>
                <c:formatCode>General</c:formatCode>
                <c:ptCount val="38"/>
                <c:pt idx="0">
                  <c:v>10</c:v>
                </c:pt>
                <c:pt idx="2">
                  <c:v>29</c:v>
                </c:pt>
                <c:pt idx="3">
                  <c:v>27</c:v>
                </c:pt>
                <c:pt idx="4">
                  <c:v>25</c:v>
                </c:pt>
                <c:pt idx="5">
                  <c:v>19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23</c:v>
                </c:pt>
                <c:pt idx="10">
                  <c:v>13</c:v>
                </c:pt>
                <c:pt idx="11">
                  <c:v>10</c:v>
                </c:pt>
                <c:pt idx="12">
                  <c:v>11</c:v>
                </c:pt>
                <c:pt idx="13">
                  <c:v>18</c:v>
                </c:pt>
                <c:pt idx="14">
                  <c:v>22</c:v>
                </c:pt>
                <c:pt idx="15">
                  <c:v>31</c:v>
                </c:pt>
                <c:pt idx="16">
                  <c:v>31</c:v>
                </c:pt>
                <c:pt idx="17">
                  <c:v>36</c:v>
                </c:pt>
                <c:pt idx="18">
                  <c:v>36</c:v>
                </c:pt>
                <c:pt idx="19">
                  <c:v>40</c:v>
                </c:pt>
                <c:pt idx="20">
                  <c:v>37</c:v>
                </c:pt>
                <c:pt idx="21">
                  <c:v>7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15</c:v>
                </c:pt>
                <c:pt idx="27">
                  <c:v>15</c:v>
                </c:pt>
                <c:pt idx="28">
                  <c:v>18</c:v>
                </c:pt>
                <c:pt idx="29">
                  <c:v>12</c:v>
                </c:pt>
                <c:pt idx="30">
                  <c:v>9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-5</c:v>
                </c:pt>
                <c:pt idx="36">
                  <c:v>-6</c:v>
                </c:pt>
                <c:pt idx="37">
                  <c:v>-5</c:v>
                </c:pt>
              </c:numCache>
            </c:numRef>
          </c:val>
        </c:ser>
        <c:marker val="1"/>
        <c:axId val="52262400"/>
        <c:axId val="52263936"/>
      </c:lineChart>
      <c:catAx>
        <c:axId val="52262400"/>
        <c:scaling>
          <c:orientation val="minMax"/>
        </c:scaling>
        <c:axPos val="b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52263936"/>
        <c:crosses val="autoZero"/>
        <c:auto val="1"/>
        <c:lblAlgn val="ctr"/>
        <c:lblOffset val="100"/>
      </c:catAx>
      <c:valAx>
        <c:axId val="52263936"/>
        <c:scaling>
          <c:orientation val="minMax"/>
          <c:max val="40"/>
          <c:min val="-30"/>
        </c:scaling>
        <c:delete val="1"/>
        <c:axPos val="l"/>
        <c:numFmt formatCode="General" sourceLinked="1"/>
        <c:tickLblPos val="none"/>
        <c:crossAx val="52262400"/>
        <c:crossesAt val="1"/>
        <c:crossBetween val="midCat"/>
        <c:majorUnit val="30"/>
      </c:valAx>
      <c:spPr>
        <a:noFill/>
      </c:spPr>
    </c:plotArea>
    <c:plotVisOnly val="1"/>
    <c:dispBlanksAs val="span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5.0313952643558493E-2"/>
          <c:y val="0.16479400749063691"/>
          <c:w val="0.92223438475336617"/>
          <c:h val="0.67041198501872667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'TBN3-Pavimento Passageiros'!$AK$54:$BV$54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'TBN3-Pavimento Passageiros'!$AK$55:$BV$55</c:f>
              <c:numCache>
                <c:formatCode>General</c:formatCode>
                <c:ptCount val="38"/>
                <c:pt idx="4">
                  <c:v>0</c:v>
                </c:pt>
                <c:pt idx="7">
                  <c:v>13</c:v>
                </c:pt>
                <c:pt idx="8">
                  <c:v>24</c:v>
                </c:pt>
                <c:pt idx="9">
                  <c:v>11</c:v>
                </c:pt>
                <c:pt idx="12">
                  <c:v>-15</c:v>
                </c:pt>
                <c:pt idx="16">
                  <c:v>-15</c:v>
                </c:pt>
                <c:pt idx="19">
                  <c:v>14</c:v>
                </c:pt>
                <c:pt idx="22">
                  <c:v>10</c:v>
                </c:pt>
                <c:pt idx="29">
                  <c:v>7</c:v>
                </c:pt>
                <c:pt idx="32">
                  <c:v>7</c:v>
                </c:pt>
                <c:pt idx="34">
                  <c:v>10</c:v>
                </c:pt>
                <c:pt idx="36">
                  <c:v>10</c:v>
                </c:pt>
              </c:numCache>
            </c:numRef>
          </c:val>
        </c:ser>
        <c:marker val="1"/>
        <c:axId val="52173056"/>
        <c:axId val="52187136"/>
      </c:lineChart>
      <c:catAx>
        <c:axId val="5217305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52187136"/>
        <c:crosses val="autoZero"/>
        <c:auto val="1"/>
        <c:lblAlgn val="ctr"/>
        <c:lblOffset val="100"/>
      </c:catAx>
      <c:valAx>
        <c:axId val="52187136"/>
        <c:scaling>
          <c:orientation val="minMax"/>
          <c:max val="30"/>
          <c:min val="-30"/>
        </c:scaling>
        <c:delete val="1"/>
        <c:axPos val="l"/>
        <c:numFmt formatCode="General" sourceLinked="1"/>
        <c:majorTickMark val="cross"/>
        <c:tickLblPos val="none"/>
        <c:crossAx val="52173056"/>
        <c:crossesAt val="1"/>
        <c:crossBetween val="midCat"/>
        <c:majorUnit val="30"/>
        <c:minorUnit val="30"/>
      </c:valAx>
      <c:spPr>
        <a:noFill/>
        <a:ln>
          <a:noFill/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5.5337583389620457E-2"/>
          <c:y val="7.9178331875182334E-2"/>
          <c:w val="0.89850285753058889"/>
          <c:h val="0.8666117063708938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'TBN3-Pavimento Passageiros'!$AK$54:$BV$54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'TBN3-Pavimento Passageiros'!$AK$56:$BV$56</c:f>
              <c:numCache>
                <c:formatCode>General</c:formatCode>
                <c:ptCount val="38"/>
                <c:pt idx="4">
                  <c:v>-5</c:v>
                </c:pt>
                <c:pt idx="7">
                  <c:v>4</c:v>
                </c:pt>
                <c:pt idx="9">
                  <c:v>11</c:v>
                </c:pt>
                <c:pt idx="12">
                  <c:v>-7</c:v>
                </c:pt>
                <c:pt idx="16">
                  <c:v>-7</c:v>
                </c:pt>
              </c:numCache>
            </c:numRef>
          </c:val>
        </c:ser>
        <c:marker val="1"/>
        <c:axId val="52198016"/>
        <c:axId val="52199808"/>
      </c:lineChart>
      <c:catAx>
        <c:axId val="5219801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52199808"/>
        <c:crosses val="autoZero"/>
        <c:auto val="1"/>
        <c:lblAlgn val="ctr"/>
        <c:lblOffset val="100"/>
      </c:catAx>
      <c:valAx>
        <c:axId val="52199808"/>
        <c:scaling>
          <c:orientation val="minMax"/>
          <c:max val="15"/>
          <c:min val="-15"/>
        </c:scaling>
        <c:delete val="1"/>
        <c:axPos val="l"/>
        <c:numFmt formatCode="General" sourceLinked="1"/>
        <c:majorTickMark val="cross"/>
        <c:tickLblPos val="none"/>
        <c:crossAx val="52198016"/>
        <c:crossesAt val="1"/>
        <c:crossBetween val="midCat"/>
        <c:majorUnit val="15"/>
      </c:valAx>
      <c:spPr>
        <a:noFill/>
        <a:ln>
          <a:noFill/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5.745517542317137E-2"/>
          <c:y val="0.12535612535612536"/>
          <c:w val="0.9130990015826187"/>
          <c:h val="0.749287749287748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'TBN3-Pavimento Passageiros'!$AK$54:$BV$54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'TBN3-Pavimento Passageiros'!$AK$57:$BV$57</c:f>
              <c:numCache>
                <c:formatCode>General</c:formatCode>
                <c:ptCount val="38"/>
                <c:pt idx="4">
                  <c:v>0</c:v>
                </c:pt>
                <c:pt idx="9">
                  <c:v>11</c:v>
                </c:pt>
                <c:pt idx="12">
                  <c:v>2</c:v>
                </c:pt>
                <c:pt idx="16">
                  <c:v>2</c:v>
                </c:pt>
                <c:pt idx="22">
                  <c:v>10</c:v>
                </c:pt>
                <c:pt idx="29">
                  <c:v>2</c:v>
                </c:pt>
                <c:pt idx="32">
                  <c:v>2</c:v>
                </c:pt>
                <c:pt idx="35">
                  <c:v>2</c:v>
                </c:pt>
              </c:numCache>
            </c:numRef>
          </c:val>
        </c:ser>
        <c:marker val="1"/>
        <c:axId val="52227072"/>
        <c:axId val="52364032"/>
      </c:lineChart>
      <c:catAx>
        <c:axId val="52227072"/>
        <c:scaling>
          <c:orientation val="minMax"/>
        </c:scaling>
        <c:axPos val="b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52364032"/>
        <c:crosses val="autoZero"/>
        <c:auto val="1"/>
        <c:lblAlgn val="ctr"/>
        <c:lblOffset val="100"/>
      </c:catAx>
      <c:valAx>
        <c:axId val="52364032"/>
        <c:scaling>
          <c:orientation val="minMax"/>
          <c:max val="15"/>
          <c:min val="-15"/>
        </c:scaling>
        <c:delete val="1"/>
        <c:axPos val="l"/>
        <c:numFmt formatCode="General" sourceLinked="1"/>
        <c:majorTickMark val="cross"/>
        <c:tickLblPos val="none"/>
        <c:crossAx val="52227072"/>
        <c:crossesAt val="1"/>
        <c:crossBetween val="midCat"/>
      </c:valAx>
      <c:spPr>
        <a:noFill/>
        <a:ln>
          <a:noFill/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5.0313952643558493E-2"/>
          <c:y val="0.16479400749063691"/>
          <c:w val="0.92223438475335939"/>
          <c:h val="0.67041198501872667"/>
        </c:manualLayout>
      </c:layout>
      <c:lineChart>
        <c:grouping val="standard"/>
        <c:ser>
          <c:idx val="0"/>
          <c:order val="0"/>
          <c:spPr>
            <a:ln w="9525">
              <a:solidFill>
                <a:srgbClr val="0070C0"/>
              </a:solidFill>
            </a:ln>
          </c:spPr>
          <c:marker>
            <c:symbol val="diamond"/>
            <c:size val="4"/>
            <c:spPr>
              <a:ln w="9525">
                <a:solidFill>
                  <a:srgbClr val="0070C0"/>
                </a:solidFill>
              </a:ln>
            </c:spPr>
          </c:marker>
          <c:dPt>
            <c:idx val="0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dPt>
            <c:idx val="1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dPt>
            <c:idx val="2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dPt>
            <c:idx val="3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dPt>
            <c:idx val="4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dPt>
            <c:idx val="5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 w="9525">
                  <a:solidFill>
                    <a:srgbClr val="0070C0"/>
                  </a:solidFill>
                </a:ln>
              </c:spPr>
            </c:marker>
            <c:spPr>
              <a:ln w="9525">
                <a:noFill/>
              </a:ln>
            </c:spPr>
          </c:dPt>
          <c:dPt>
            <c:idx val="22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 w="9525"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</c:dPt>
          <c:dPt>
            <c:idx val="23"/>
            <c:marker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</c:spPr>
            </c:marker>
          </c:dPt>
          <c:dPt>
            <c:idx val="24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dPt>
            <c:idx val="25"/>
            <c:spPr>
              <a:ln w="9525">
                <a:noFill/>
              </a:ln>
            </c:spPr>
          </c:dPt>
          <c:dPt>
            <c:idx val="26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 w="9525"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</c:dPt>
          <c:dPt>
            <c:idx val="27"/>
            <c:marker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</c:spPr>
            </c:marker>
          </c:dPt>
          <c:dPt>
            <c:idx val="28"/>
            <c:marker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</c:spPr>
            </c:marker>
          </c:dPt>
          <c:dPt>
            <c:idx val="29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dPt>
            <c:idx val="30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dPt>
            <c:idx val="31"/>
            <c:spPr>
              <a:ln w="9525">
                <a:noFill/>
              </a:ln>
            </c:spPr>
          </c:dPt>
          <c:dPt>
            <c:idx val="32"/>
            <c:marker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</c:spPr>
            </c:marker>
          </c:dPt>
          <c:dPt>
            <c:idx val="34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dPt>
            <c:idx val="35"/>
            <c:marker>
              <c:spPr>
                <a:noFill/>
                <a:ln w="9525">
                  <a:noFill/>
                </a:ln>
              </c:spPr>
            </c:marker>
            <c:spPr>
              <a:ln w="9525">
                <a:noFill/>
              </a:ln>
            </c:spPr>
          </c:dPt>
          <c:cat>
            <c:strRef>
              <c:f>([1]TBN02!$B$14:$AG$14,[1]TBN02!$B$18:$E$18)</c:f>
              <c:strCache>
                <c:ptCount val="36"/>
                <c:pt idx="0">
                  <c:v>#0</c:v>
                </c:pt>
                <c:pt idx="1">
                  <c:v>#2</c:v>
                </c:pt>
                <c:pt idx="2">
                  <c:v>#4</c:v>
                </c:pt>
                <c:pt idx="3">
                  <c:v>#6</c:v>
                </c:pt>
                <c:pt idx="4">
                  <c:v>#8</c:v>
                </c:pt>
                <c:pt idx="5">
                  <c:v>#10</c:v>
                </c:pt>
                <c:pt idx="6">
                  <c:v>#12</c:v>
                </c:pt>
                <c:pt idx="7">
                  <c:v>#14</c:v>
                </c:pt>
                <c:pt idx="8">
                  <c:v>#16</c:v>
                </c:pt>
                <c:pt idx="9">
                  <c:v>#18</c:v>
                </c:pt>
                <c:pt idx="10">
                  <c:v>#20</c:v>
                </c:pt>
                <c:pt idx="11">
                  <c:v>#22</c:v>
                </c:pt>
                <c:pt idx="12">
                  <c:v>#24</c:v>
                </c:pt>
                <c:pt idx="13">
                  <c:v>#26</c:v>
                </c:pt>
                <c:pt idx="14">
                  <c:v>#28</c:v>
                </c:pt>
                <c:pt idx="15">
                  <c:v>#30</c:v>
                </c:pt>
                <c:pt idx="16">
                  <c:v>#32</c:v>
                </c:pt>
                <c:pt idx="17">
                  <c:v>#34</c:v>
                </c:pt>
                <c:pt idx="18">
                  <c:v>#36</c:v>
                </c:pt>
                <c:pt idx="19">
                  <c:v>#38</c:v>
                </c:pt>
                <c:pt idx="20">
                  <c:v>#40</c:v>
                </c:pt>
                <c:pt idx="21">
                  <c:v>#42</c:v>
                </c:pt>
                <c:pt idx="22">
                  <c:v>#44</c:v>
                </c:pt>
                <c:pt idx="23">
                  <c:v>#46</c:v>
                </c:pt>
                <c:pt idx="24">
                  <c:v>#48</c:v>
                </c:pt>
                <c:pt idx="25">
                  <c:v>#50</c:v>
                </c:pt>
                <c:pt idx="26">
                  <c:v>#52</c:v>
                </c:pt>
                <c:pt idx="27">
                  <c:v>#54</c:v>
                </c:pt>
                <c:pt idx="28">
                  <c:v>#56</c:v>
                </c:pt>
                <c:pt idx="29">
                  <c:v>#58</c:v>
                </c:pt>
                <c:pt idx="30">
                  <c:v>#60</c:v>
                </c:pt>
                <c:pt idx="31">
                  <c:v>#62</c:v>
                </c:pt>
                <c:pt idx="32">
                  <c:v>#64</c:v>
                </c:pt>
                <c:pt idx="33">
                  <c:v>#66</c:v>
                </c:pt>
                <c:pt idx="34">
                  <c:v>#68</c:v>
                </c:pt>
                <c:pt idx="35">
                  <c:v>#70</c:v>
                </c:pt>
              </c:strCache>
            </c:strRef>
          </c:cat>
          <c:val>
            <c:numRef>
              <c:f>([1]TBN02!$B$15:$AG$15,[1]TBN02!$B$19:$E$19)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marker val="1"/>
        <c:axId val="52439296"/>
        <c:axId val="52441088"/>
      </c:lineChart>
      <c:catAx>
        <c:axId val="5243929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52441088"/>
        <c:crosses val="autoZero"/>
        <c:auto val="1"/>
        <c:lblAlgn val="ctr"/>
        <c:lblOffset val="100"/>
      </c:catAx>
      <c:valAx>
        <c:axId val="52441088"/>
        <c:scaling>
          <c:orientation val="minMax"/>
          <c:max val="47"/>
          <c:min val="0"/>
        </c:scaling>
        <c:delete val="1"/>
        <c:axPos val="l"/>
        <c:numFmt formatCode="General" sourceLinked="1"/>
        <c:tickLblPos val="none"/>
        <c:crossAx val="52439296"/>
        <c:crossesAt val="1"/>
        <c:crossBetween val="midCat"/>
        <c:majorUnit val="30"/>
        <c:minorUnit val="30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style val="3"/>
  <c:chart>
    <c:plotArea>
      <c:layout>
        <c:manualLayout>
          <c:layoutTarget val="inner"/>
          <c:xMode val="edge"/>
          <c:yMode val="edge"/>
          <c:x val="5.0313952643558493E-2"/>
          <c:y val="0.16479400749063691"/>
          <c:w val="0.92223438475335917"/>
          <c:h val="0.67041198501872667"/>
        </c:manualLayout>
      </c:layout>
      <c:lineChart>
        <c:grouping val="standard"/>
        <c:ser>
          <c:idx val="0"/>
          <c:order val="0"/>
          <c:spPr>
            <a:ln w="15875"/>
          </c:spPr>
          <c:marker>
            <c:symbol val="diamond"/>
            <c:size val="4"/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8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9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10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11"/>
            <c:spPr>
              <a:ln w="15875">
                <a:noFill/>
              </a:ln>
            </c:spPr>
          </c:dPt>
          <c:dPt>
            <c:idx val="14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15"/>
            <c:marker>
              <c:spPr>
                <a:solidFill>
                  <a:srgbClr val="1F497D">
                    <a:lumMod val="60000"/>
                    <a:lumOff val="40000"/>
                  </a:srgbClr>
                </a:solidFill>
                <a:ln>
                  <a:solidFill>
                    <a:srgbClr val="4F81BD">
                      <a:shade val="95000"/>
                      <a:satMod val="105000"/>
                    </a:srgbClr>
                  </a:solidFill>
                </a:ln>
              </c:spPr>
            </c:marker>
            <c:spPr>
              <a:ln w="15875">
                <a:noFill/>
              </a:ln>
            </c:spPr>
          </c:dPt>
          <c:dPt>
            <c:idx val="24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25"/>
            <c:spPr>
              <a:ln w="15875">
                <a:noFill/>
              </a:ln>
            </c:spPr>
          </c:dPt>
          <c:dPt>
            <c:idx val="29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30"/>
            <c:spPr>
              <a:ln w="15875">
                <a:noFill/>
              </a:ln>
            </c:spPr>
          </c:dPt>
          <c:dPt>
            <c:idx val="34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dPt>
            <c:idx val="35"/>
            <c:marker>
              <c:spPr>
                <a:noFill/>
                <a:ln>
                  <a:noFill/>
                </a:ln>
              </c:spPr>
            </c:marker>
            <c:spPr>
              <a:ln w="15875">
                <a:noFill/>
              </a:ln>
            </c:spPr>
          </c:dPt>
          <c:cat>
            <c:strRef>
              <c:f>([1]TBN02!$B$14:$AG$14,[1]TBN02!$B$18:$E$18)</c:f>
              <c:strCache>
                <c:ptCount val="36"/>
                <c:pt idx="0">
                  <c:v>#0</c:v>
                </c:pt>
                <c:pt idx="1">
                  <c:v>#2</c:v>
                </c:pt>
                <c:pt idx="2">
                  <c:v>#4</c:v>
                </c:pt>
                <c:pt idx="3">
                  <c:v>#6</c:v>
                </c:pt>
                <c:pt idx="4">
                  <c:v>#8</c:v>
                </c:pt>
                <c:pt idx="5">
                  <c:v>#10</c:v>
                </c:pt>
                <c:pt idx="6">
                  <c:v>#12</c:v>
                </c:pt>
                <c:pt idx="7">
                  <c:v>#14</c:v>
                </c:pt>
                <c:pt idx="8">
                  <c:v>#16</c:v>
                </c:pt>
                <c:pt idx="9">
                  <c:v>#18</c:v>
                </c:pt>
                <c:pt idx="10">
                  <c:v>#20</c:v>
                </c:pt>
                <c:pt idx="11">
                  <c:v>#22</c:v>
                </c:pt>
                <c:pt idx="12">
                  <c:v>#24</c:v>
                </c:pt>
                <c:pt idx="13">
                  <c:v>#26</c:v>
                </c:pt>
                <c:pt idx="14">
                  <c:v>#28</c:v>
                </c:pt>
                <c:pt idx="15">
                  <c:v>#30</c:v>
                </c:pt>
                <c:pt idx="16">
                  <c:v>#32</c:v>
                </c:pt>
                <c:pt idx="17">
                  <c:v>#34</c:v>
                </c:pt>
                <c:pt idx="18">
                  <c:v>#36</c:v>
                </c:pt>
                <c:pt idx="19">
                  <c:v>#38</c:v>
                </c:pt>
                <c:pt idx="20">
                  <c:v>#40</c:v>
                </c:pt>
                <c:pt idx="21">
                  <c:v>#42</c:v>
                </c:pt>
                <c:pt idx="22">
                  <c:v>#44</c:v>
                </c:pt>
                <c:pt idx="23">
                  <c:v>#46</c:v>
                </c:pt>
                <c:pt idx="24">
                  <c:v>#48</c:v>
                </c:pt>
                <c:pt idx="25">
                  <c:v>#50</c:v>
                </c:pt>
                <c:pt idx="26">
                  <c:v>#52</c:v>
                </c:pt>
                <c:pt idx="27">
                  <c:v>#54</c:v>
                </c:pt>
                <c:pt idx="28">
                  <c:v>#56</c:v>
                </c:pt>
                <c:pt idx="29">
                  <c:v>#58</c:v>
                </c:pt>
                <c:pt idx="30">
                  <c:v>#60</c:v>
                </c:pt>
                <c:pt idx="31">
                  <c:v>#62</c:v>
                </c:pt>
                <c:pt idx="32">
                  <c:v>#64</c:v>
                </c:pt>
                <c:pt idx="33">
                  <c:v>#66</c:v>
                </c:pt>
                <c:pt idx="34">
                  <c:v>#68</c:v>
                </c:pt>
                <c:pt idx="35">
                  <c:v>#70</c:v>
                </c:pt>
              </c:strCache>
            </c:strRef>
          </c:cat>
          <c:val>
            <c:numRef>
              <c:f>([1]TBN02!$B$16:$AG$16,[1]TBN02!$B$20:$E$20)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marker val="1"/>
        <c:axId val="52642944"/>
        <c:axId val="52644480"/>
      </c:lineChart>
      <c:catAx>
        <c:axId val="5264294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52644480"/>
        <c:crosses val="autoZero"/>
        <c:auto val="1"/>
        <c:lblAlgn val="ctr"/>
        <c:lblOffset val="100"/>
      </c:catAx>
      <c:valAx>
        <c:axId val="52644480"/>
        <c:scaling>
          <c:orientation val="minMax"/>
          <c:max val="47"/>
          <c:min val="0"/>
        </c:scaling>
        <c:delete val="1"/>
        <c:axPos val="l"/>
        <c:numFmt formatCode="General" sourceLinked="1"/>
        <c:tickLblPos val="none"/>
        <c:crossAx val="52642944"/>
        <c:crossesAt val="1"/>
        <c:crossBetween val="midCat"/>
        <c:majorUnit val="30"/>
        <c:minorUnit val="30"/>
      </c:valAx>
      <c:spPr>
        <a:noFill/>
      </c:spPr>
    </c:plotArea>
    <c:plotVisOnly val="1"/>
    <c:dispBlanksAs val="gap"/>
  </c:chart>
  <c:spPr>
    <a:noFill/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08757387167543E-2"/>
          <c:y val="0.16401350076485818"/>
          <c:w val="0.88027003726735953"/>
          <c:h val="0.68905946005980745"/>
        </c:manualLayout>
      </c:layout>
      <c:lineChart>
        <c:grouping val="standard"/>
        <c:ser>
          <c:idx val="1"/>
          <c:order val="0"/>
          <c:spPr>
            <a:ln>
              <a:noFill/>
            </a:ln>
          </c:spPr>
          <c:marker>
            <c:symbol val="squar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'[2]TBN2 - Vaus a BB'!$AN$27:$BT$27</c:f>
              <c:strCache>
                <c:ptCount val="33"/>
                <c:pt idx="0">
                  <c:v>#4</c:v>
                </c:pt>
                <c:pt idx="1">
                  <c:v>#6</c:v>
                </c:pt>
                <c:pt idx="2">
                  <c:v>#8</c:v>
                </c:pt>
                <c:pt idx="3">
                  <c:v>#10</c:v>
                </c:pt>
                <c:pt idx="4">
                  <c:v>#12</c:v>
                </c:pt>
                <c:pt idx="5">
                  <c:v>#14</c:v>
                </c:pt>
                <c:pt idx="6">
                  <c:v>#16</c:v>
                </c:pt>
                <c:pt idx="7">
                  <c:v>#18</c:v>
                </c:pt>
                <c:pt idx="8">
                  <c:v>#20</c:v>
                </c:pt>
                <c:pt idx="9">
                  <c:v>#22</c:v>
                </c:pt>
                <c:pt idx="10">
                  <c:v>#24</c:v>
                </c:pt>
                <c:pt idx="11">
                  <c:v>#26</c:v>
                </c:pt>
                <c:pt idx="12">
                  <c:v>#28</c:v>
                </c:pt>
                <c:pt idx="13">
                  <c:v>#30</c:v>
                </c:pt>
                <c:pt idx="14">
                  <c:v>#32</c:v>
                </c:pt>
                <c:pt idx="15">
                  <c:v>#34</c:v>
                </c:pt>
                <c:pt idx="16">
                  <c:v>#36</c:v>
                </c:pt>
                <c:pt idx="17">
                  <c:v>#38</c:v>
                </c:pt>
                <c:pt idx="18">
                  <c:v>#40</c:v>
                </c:pt>
                <c:pt idx="19">
                  <c:v>#42</c:v>
                </c:pt>
                <c:pt idx="20">
                  <c:v>#44</c:v>
                </c:pt>
                <c:pt idx="21">
                  <c:v>#46</c:v>
                </c:pt>
                <c:pt idx="22">
                  <c:v>#48</c:v>
                </c:pt>
                <c:pt idx="23">
                  <c:v>#50</c:v>
                </c:pt>
                <c:pt idx="24">
                  <c:v>#52</c:v>
                </c:pt>
                <c:pt idx="25">
                  <c:v>#54</c:v>
                </c:pt>
                <c:pt idx="26">
                  <c:v>#56</c:v>
                </c:pt>
                <c:pt idx="27">
                  <c:v>#58</c:v>
                </c:pt>
                <c:pt idx="28">
                  <c:v>#60</c:v>
                </c:pt>
                <c:pt idx="29">
                  <c:v>#62</c:v>
                </c:pt>
                <c:pt idx="30">
                  <c:v>#64</c:v>
                </c:pt>
                <c:pt idx="31">
                  <c:v>#66</c:v>
                </c:pt>
                <c:pt idx="32">
                  <c:v>#68</c:v>
                </c:pt>
              </c:strCache>
            </c:strRef>
          </c:cat>
          <c:val>
            <c:numRef>
              <c:f>'[2]TBN2 - Vaus a BB'!$AN$28:$BT$28</c:f>
              <c:numCache>
                <c:formatCode>General</c:formatCode>
                <c:ptCount val="33"/>
              </c:numCache>
            </c:numRef>
          </c:val>
        </c:ser>
        <c:marker val="1"/>
        <c:axId val="70148480"/>
        <c:axId val="70150400"/>
      </c:lineChart>
      <c:catAx>
        <c:axId val="70148480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70150400"/>
        <c:crosses val="autoZero"/>
        <c:auto val="1"/>
        <c:lblAlgn val="ctr"/>
        <c:lblOffset val="100"/>
      </c:catAx>
      <c:valAx>
        <c:axId val="70150400"/>
        <c:scaling>
          <c:orientation val="minMax"/>
          <c:max val="10"/>
          <c:min val="-10"/>
        </c:scaling>
        <c:axPos val="l"/>
        <c:numFmt formatCode="General" sourceLinked="1"/>
        <c:majorTickMark val="none"/>
        <c:tickLblPos val="none"/>
        <c:spPr>
          <a:noFill/>
          <a:ln>
            <a:noFill/>
          </a:ln>
        </c:spPr>
        <c:crossAx val="70148480"/>
        <c:crossesAt val="1"/>
        <c:crossBetween val="midCat"/>
        <c:majorUnit val="50"/>
      </c:valAx>
      <c:spPr>
        <a:noFill/>
      </c:spPr>
    </c:plotArea>
    <c:plotVisOnly val="1"/>
    <c:dispBlanksAs val="gap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087587746565494E-2"/>
          <c:y val="0.16777144380152836"/>
          <c:w val="0.9363943885089917"/>
          <c:h val="0.66445711239694394"/>
        </c:manualLayout>
      </c:layout>
      <c:lineChart>
        <c:grouping val="standard"/>
        <c:ser>
          <c:idx val="0"/>
          <c:order val="0"/>
          <c:tx>
            <c:strRef>
              <c:f>'TBN2- Pavimento Carros'!$AJ$135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cat>
            <c:strRef>
              <c:f>'TBN2- Pavimento Carros'!$AK$134:$BV$134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Carros'!$AK$135:$BV$135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-7</c:v>
                </c:pt>
                <c:pt idx="4">
                  <c:v>3</c:v>
                </c:pt>
                <c:pt idx="6">
                  <c:v>-3</c:v>
                </c:pt>
                <c:pt idx="8">
                  <c:v>-8</c:v>
                </c:pt>
                <c:pt idx="9">
                  <c:v>-9</c:v>
                </c:pt>
                <c:pt idx="10">
                  <c:v>-20</c:v>
                </c:pt>
                <c:pt idx="11">
                  <c:v>-22</c:v>
                </c:pt>
                <c:pt idx="18">
                  <c:v>12</c:v>
                </c:pt>
                <c:pt idx="21">
                  <c:v>-5</c:v>
                </c:pt>
                <c:pt idx="22">
                  <c:v>-9</c:v>
                </c:pt>
                <c:pt idx="23">
                  <c:v>-6</c:v>
                </c:pt>
                <c:pt idx="24">
                  <c:v>-2</c:v>
                </c:pt>
                <c:pt idx="25">
                  <c:v>-6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-2</c:v>
                </c:pt>
                <c:pt idx="32">
                  <c:v>0</c:v>
                </c:pt>
                <c:pt idx="34">
                  <c:v>2</c:v>
                </c:pt>
                <c:pt idx="35">
                  <c:v>-5</c:v>
                </c:pt>
                <c:pt idx="36">
                  <c:v>-1</c:v>
                </c:pt>
              </c:numCache>
            </c:numRef>
          </c:val>
        </c:ser>
        <c:marker val="1"/>
        <c:axId val="48172032"/>
        <c:axId val="48190208"/>
      </c:lineChart>
      <c:catAx>
        <c:axId val="48172032"/>
        <c:scaling>
          <c:orientation val="minMax"/>
        </c:scaling>
        <c:axPos val="b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8190208"/>
        <c:crosses val="autoZero"/>
        <c:auto val="1"/>
        <c:lblAlgn val="ctr"/>
        <c:lblOffset val="100"/>
      </c:catAx>
      <c:valAx>
        <c:axId val="48190208"/>
        <c:scaling>
          <c:orientation val="minMax"/>
          <c:max val="30"/>
          <c:min val="-30"/>
        </c:scaling>
        <c:delete val="1"/>
        <c:axPos val="l"/>
        <c:numFmt formatCode="General" sourceLinked="1"/>
        <c:tickLblPos val="none"/>
        <c:crossAx val="48172032"/>
        <c:crossesAt val="1"/>
        <c:crossBetween val="midCat"/>
        <c:majorUnit val="30"/>
      </c:valAx>
      <c:spPr>
        <a:noFill/>
      </c:spPr>
    </c:plotArea>
    <c:plotVisOnly val="1"/>
    <c:dispBlanksAs val="span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08757387167543E-2"/>
          <c:y val="0.16401350076485818"/>
          <c:w val="0.88027003726735953"/>
          <c:h val="0.68905946005980778"/>
        </c:manualLayout>
      </c:layout>
      <c:lineChart>
        <c:grouping val="standard"/>
        <c:ser>
          <c:idx val="1"/>
          <c:order val="0"/>
          <c:spPr>
            <a:ln>
              <a:noFill/>
            </a:ln>
          </c:spPr>
          <c:marker>
            <c:symbol val="squar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'[2]TBN2 - Vaus a BB'!$AN$27:$BT$27</c:f>
              <c:strCache>
                <c:ptCount val="33"/>
                <c:pt idx="0">
                  <c:v>#4</c:v>
                </c:pt>
                <c:pt idx="1">
                  <c:v>#6</c:v>
                </c:pt>
                <c:pt idx="2">
                  <c:v>#8</c:v>
                </c:pt>
                <c:pt idx="3">
                  <c:v>#10</c:v>
                </c:pt>
                <c:pt idx="4">
                  <c:v>#12</c:v>
                </c:pt>
                <c:pt idx="5">
                  <c:v>#14</c:v>
                </c:pt>
                <c:pt idx="6">
                  <c:v>#16</c:v>
                </c:pt>
                <c:pt idx="7">
                  <c:v>#18</c:v>
                </c:pt>
                <c:pt idx="8">
                  <c:v>#20</c:v>
                </c:pt>
                <c:pt idx="9">
                  <c:v>#22</c:v>
                </c:pt>
                <c:pt idx="10">
                  <c:v>#24</c:v>
                </c:pt>
                <c:pt idx="11">
                  <c:v>#26</c:v>
                </c:pt>
                <c:pt idx="12">
                  <c:v>#28</c:v>
                </c:pt>
                <c:pt idx="13">
                  <c:v>#30</c:v>
                </c:pt>
                <c:pt idx="14">
                  <c:v>#32</c:v>
                </c:pt>
                <c:pt idx="15">
                  <c:v>#34</c:v>
                </c:pt>
                <c:pt idx="16">
                  <c:v>#36</c:v>
                </c:pt>
                <c:pt idx="17">
                  <c:v>#38</c:v>
                </c:pt>
                <c:pt idx="18">
                  <c:v>#40</c:v>
                </c:pt>
                <c:pt idx="19">
                  <c:v>#42</c:v>
                </c:pt>
                <c:pt idx="20">
                  <c:v>#44</c:v>
                </c:pt>
                <c:pt idx="21">
                  <c:v>#46</c:v>
                </c:pt>
                <c:pt idx="22">
                  <c:v>#48</c:v>
                </c:pt>
                <c:pt idx="23">
                  <c:v>#50</c:v>
                </c:pt>
                <c:pt idx="24">
                  <c:v>#52</c:v>
                </c:pt>
                <c:pt idx="25">
                  <c:v>#54</c:v>
                </c:pt>
                <c:pt idx="26">
                  <c:v>#56</c:v>
                </c:pt>
                <c:pt idx="27">
                  <c:v>#58</c:v>
                </c:pt>
                <c:pt idx="28">
                  <c:v>#60</c:v>
                </c:pt>
                <c:pt idx="29">
                  <c:v>#62</c:v>
                </c:pt>
                <c:pt idx="30">
                  <c:v>#64</c:v>
                </c:pt>
                <c:pt idx="31">
                  <c:v>#66</c:v>
                </c:pt>
                <c:pt idx="32">
                  <c:v>#68</c:v>
                </c:pt>
              </c:strCache>
            </c:strRef>
          </c:cat>
          <c:val>
            <c:numRef>
              <c:f>'[2]TBN2 - Vaus a BB'!$AN$28:$BT$28</c:f>
              <c:numCache>
                <c:formatCode>General</c:formatCode>
                <c:ptCount val="33"/>
              </c:numCache>
            </c:numRef>
          </c:val>
        </c:ser>
        <c:marker val="1"/>
        <c:axId val="71270784"/>
        <c:axId val="71273088"/>
      </c:lineChart>
      <c:catAx>
        <c:axId val="71270784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71273088"/>
        <c:crosses val="autoZero"/>
        <c:auto val="1"/>
        <c:lblAlgn val="ctr"/>
        <c:lblOffset val="100"/>
      </c:catAx>
      <c:valAx>
        <c:axId val="71273088"/>
        <c:scaling>
          <c:orientation val="minMax"/>
          <c:max val="10"/>
          <c:min val="-10"/>
        </c:scaling>
        <c:axPos val="l"/>
        <c:numFmt formatCode="General" sourceLinked="1"/>
        <c:majorTickMark val="none"/>
        <c:tickLblPos val="none"/>
        <c:spPr>
          <a:noFill/>
          <a:ln>
            <a:noFill/>
          </a:ln>
        </c:spPr>
        <c:crossAx val="71270784"/>
        <c:crossesAt val="1"/>
        <c:crossBetween val="midCat"/>
        <c:majorUnit val="50"/>
      </c:valAx>
      <c:spPr>
        <a:noFill/>
      </c:spPr>
    </c:plotArea>
    <c:plotVisOnly val="1"/>
    <c:dispBlanksAs val="gap"/>
  </c:chart>
  <c:spPr>
    <a:noFill/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460671902949791E-2"/>
          <c:y val="0.12466658159235919"/>
          <c:w val="0.93492439504648361"/>
          <c:h val="0.75066683681528312"/>
        </c:manualLayout>
      </c:layout>
      <c:lineChart>
        <c:grouping val="standard"/>
        <c:ser>
          <c:idx val="0"/>
          <c:order val="0"/>
          <c:tx>
            <c:strRef>
              <c:f>'TBN2- Pavimento Carros'!$AJ$136</c:f>
              <c:strCache>
                <c:ptCount val="1"/>
                <c:pt idx="0">
                  <c:v>Centro</c:v>
                </c:pt>
              </c:strCache>
            </c:strRef>
          </c:tx>
          <c:marker>
            <c:symbol val="none"/>
          </c:marker>
          <c:cat>
            <c:strRef>
              <c:f>'TBN2- Pavimento Carros'!$AK$134:$BV$134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Carros'!$AK$136:$BV$136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</c:v>
                </c:pt>
                <c:pt idx="4">
                  <c:v>-4</c:v>
                </c:pt>
                <c:pt idx="6">
                  <c:v>0</c:v>
                </c:pt>
                <c:pt idx="8">
                  <c:v>-7</c:v>
                </c:pt>
                <c:pt idx="9">
                  <c:v>-8</c:v>
                </c:pt>
                <c:pt idx="10">
                  <c:v>-10</c:v>
                </c:pt>
                <c:pt idx="11">
                  <c:v>-8</c:v>
                </c:pt>
                <c:pt idx="18">
                  <c:v>3</c:v>
                </c:pt>
                <c:pt idx="21">
                  <c:v>-10</c:v>
                </c:pt>
                <c:pt idx="22">
                  <c:v>-12</c:v>
                </c:pt>
                <c:pt idx="23">
                  <c:v>-12</c:v>
                </c:pt>
                <c:pt idx="24">
                  <c:v>-10</c:v>
                </c:pt>
                <c:pt idx="25">
                  <c:v>-2</c:v>
                </c:pt>
                <c:pt idx="26">
                  <c:v>4</c:v>
                </c:pt>
                <c:pt idx="27">
                  <c:v>10</c:v>
                </c:pt>
                <c:pt idx="28">
                  <c:v>10</c:v>
                </c:pt>
                <c:pt idx="29">
                  <c:v>18</c:v>
                </c:pt>
                <c:pt idx="30">
                  <c:v>6</c:v>
                </c:pt>
                <c:pt idx="31">
                  <c:v>3</c:v>
                </c:pt>
                <c:pt idx="32">
                  <c:v>0</c:v>
                </c:pt>
                <c:pt idx="34">
                  <c:v>2</c:v>
                </c:pt>
                <c:pt idx="35">
                  <c:v>-4</c:v>
                </c:pt>
              </c:numCache>
            </c:numRef>
          </c:val>
        </c:ser>
        <c:marker val="1"/>
        <c:axId val="48217472"/>
        <c:axId val="48223360"/>
      </c:lineChart>
      <c:catAx>
        <c:axId val="48217472"/>
        <c:scaling>
          <c:orientation val="minMax"/>
        </c:scaling>
        <c:axPos val="b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8223360"/>
        <c:crosses val="autoZero"/>
        <c:auto val="1"/>
        <c:lblAlgn val="ctr"/>
        <c:lblOffset val="100"/>
      </c:catAx>
      <c:valAx>
        <c:axId val="48223360"/>
        <c:scaling>
          <c:orientation val="minMax"/>
          <c:max val="30"/>
          <c:min val="-30"/>
        </c:scaling>
        <c:delete val="1"/>
        <c:axPos val="l"/>
        <c:numFmt formatCode="General" sourceLinked="1"/>
        <c:majorTickMark val="cross"/>
        <c:tickLblPos val="none"/>
        <c:crossAx val="48217472"/>
        <c:crossesAt val="1"/>
        <c:crossBetween val="midCat"/>
        <c:majorUnit val="30"/>
        <c:minorUnit val="1"/>
      </c:valAx>
      <c:spPr>
        <a:noFill/>
        <a:ln w="25400">
          <a:noFill/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460677168554042E-2"/>
          <c:y val="0.15651801749819944"/>
          <c:w val="0.9349243871620585"/>
          <c:h val="0.68696396500360157"/>
        </c:manualLayout>
      </c:layout>
      <c:lineChart>
        <c:grouping val="standard"/>
        <c:ser>
          <c:idx val="0"/>
          <c:order val="0"/>
          <c:tx>
            <c:strRef>
              <c:f>'TBN2- Pavimento Carros'!$AJ$137</c:f>
              <c:strCache>
                <c:ptCount val="1"/>
                <c:pt idx="0">
                  <c:v>EB</c:v>
                </c:pt>
              </c:strCache>
            </c:strRef>
          </c:tx>
          <c:marker>
            <c:symbol val="none"/>
          </c:marker>
          <c:cat>
            <c:strRef>
              <c:f>'TBN2- Pavimento Carros'!$AK$134:$BV$134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Carros'!$AK$137:$BV$137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6">
                  <c:v>-6</c:v>
                </c:pt>
                <c:pt idx="8">
                  <c:v>-8</c:v>
                </c:pt>
                <c:pt idx="9">
                  <c:v>-4</c:v>
                </c:pt>
                <c:pt idx="10">
                  <c:v>-20</c:v>
                </c:pt>
                <c:pt idx="11">
                  <c:v>-16</c:v>
                </c:pt>
                <c:pt idx="12">
                  <c:v>-10</c:v>
                </c:pt>
                <c:pt idx="13">
                  <c:v>0</c:v>
                </c:pt>
                <c:pt idx="15">
                  <c:v>12</c:v>
                </c:pt>
                <c:pt idx="18">
                  <c:v>9</c:v>
                </c:pt>
              </c:numCache>
            </c:numRef>
          </c:val>
        </c:ser>
        <c:marker val="1"/>
        <c:axId val="48229760"/>
        <c:axId val="48256128"/>
      </c:lineChart>
      <c:catAx>
        <c:axId val="48229760"/>
        <c:scaling>
          <c:orientation val="minMax"/>
        </c:scaling>
        <c:axPos val="b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8256128"/>
        <c:crosses val="autoZero"/>
        <c:auto val="1"/>
        <c:lblAlgn val="ctr"/>
        <c:lblOffset val="100"/>
      </c:catAx>
      <c:valAx>
        <c:axId val="48256128"/>
        <c:scaling>
          <c:orientation val="minMax"/>
          <c:max val="30"/>
          <c:min val="-30"/>
        </c:scaling>
        <c:delete val="1"/>
        <c:axPos val="l"/>
        <c:majorGridlines/>
        <c:numFmt formatCode="General" sourceLinked="1"/>
        <c:tickLblPos val="none"/>
        <c:crossAx val="48229760"/>
        <c:crossesAt val="1"/>
        <c:crossBetween val="midCat"/>
        <c:majorUnit val="30"/>
      </c:valAx>
      <c:spPr>
        <a:noFill/>
      </c:spPr>
    </c:plotArea>
    <c:plotVisOnly val="1"/>
    <c:dispBlanksAs val="span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'TBN2- Pavimento Carros'!$AK$174:$BV$174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Carros'!$AK$175:$BV$175</c:f>
              <c:numCache>
                <c:formatCode>General</c:formatCode>
                <c:ptCount val="38"/>
                <c:pt idx="4">
                  <c:v>0</c:v>
                </c:pt>
                <c:pt idx="6">
                  <c:v>13</c:v>
                </c:pt>
                <c:pt idx="8">
                  <c:v>24</c:v>
                </c:pt>
                <c:pt idx="9">
                  <c:v>11</c:v>
                </c:pt>
                <c:pt idx="13">
                  <c:v>-15</c:v>
                </c:pt>
                <c:pt idx="16">
                  <c:v>-15</c:v>
                </c:pt>
                <c:pt idx="19">
                  <c:v>14</c:v>
                </c:pt>
                <c:pt idx="22">
                  <c:v>10</c:v>
                </c:pt>
                <c:pt idx="29">
                  <c:v>7</c:v>
                </c:pt>
                <c:pt idx="32">
                  <c:v>7</c:v>
                </c:pt>
                <c:pt idx="34">
                  <c:v>10</c:v>
                </c:pt>
                <c:pt idx="35">
                  <c:v>0</c:v>
                </c:pt>
                <c:pt idx="36">
                  <c:v>10</c:v>
                </c:pt>
              </c:numCache>
            </c:numRef>
          </c:val>
        </c:ser>
        <c:marker val="1"/>
        <c:axId val="48292224"/>
        <c:axId val="48293760"/>
      </c:lineChart>
      <c:catAx>
        <c:axId val="4829222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8293760"/>
        <c:crosses val="autoZero"/>
        <c:auto val="1"/>
        <c:lblAlgn val="ctr"/>
        <c:lblOffset val="100"/>
      </c:catAx>
      <c:valAx>
        <c:axId val="48293760"/>
        <c:scaling>
          <c:orientation val="minMax"/>
          <c:max val="30"/>
          <c:min val="-30"/>
        </c:scaling>
        <c:delete val="1"/>
        <c:axPos val="l"/>
        <c:numFmt formatCode="General" sourceLinked="1"/>
        <c:majorTickMark val="cross"/>
        <c:tickLblPos val="none"/>
        <c:crossAx val="48292224"/>
        <c:crossesAt val="1"/>
        <c:crossBetween val="midCat"/>
        <c:majorUnit val="30"/>
        <c:minorUnit val="30"/>
      </c:valAx>
      <c:spPr>
        <a:noFill/>
        <a:ln>
          <a:noFill/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5.2204045082599855E-2"/>
          <c:y val="7.9178331875182334E-2"/>
          <c:w val="0.90163643662189485"/>
          <c:h val="0.86661170637089324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'TBN2- Pavimento Carros'!$AK$174:$BV$174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Carros'!$AK$176:$BV$176</c:f>
              <c:numCache>
                <c:formatCode>General</c:formatCode>
                <c:ptCount val="38"/>
                <c:pt idx="4">
                  <c:v>-5</c:v>
                </c:pt>
                <c:pt idx="7">
                  <c:v>4</c:v>
                </c:pt>
                <c:pt idx="9">
                  <c:v>11</c:v>
                </c:pt>
                <c:pt idx="13">
                  <c:v>-7</c:v>
                </c:pt>
                <c:pt idx="16">
                  <c:v>-9</c:v>
                </c:pt>
              </c:numCache>
            </c:numRef>
          </c:val>
        </c:ser>
        <c:marker val="1"/>
        <c:axId val="48120576"/>
        <c:axId val="48122112"/>
      </c:lineChart>
      <c:catAx>
        <c:axId val="4812057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8122112"/>
        <c:crosses val="autoZero"/>
        <c:auto val="1"/>
        <c:lblAlgn val="ctr"/>
        <c:lblOffset val="100"/>
      </c:catAx>
      <c:valAx>
        <c:axId val="48122112"/>
        <c:scaling>
          <c:orientation val="minMax"/>
          <c:max val="15"/>
          <c:min val="-15"/>
        </c:scaling>
        <c:delete val="1"/>
        <c:axPos val="l"/>
        <c:numFmt formatCode="General" sourceLinked="1"/>
        <c:majorTickMark val="cross"/>
        <c:tickLblPos val="none"/>
        <c:crossAx val="48120576"/>
        <c:crossesAt val="1"/>
        <c:crossBetween val="midCat"/>
        <c:majorUnit val="15"/>
      </c:valAx>
      <c:spPr>
        <a:noFill/>
        <a:ln>
          <a:noFill/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5.745517542317137E-2"/>
          <c:y val="0.12535612535612536"/>
          <c:w val="0.9130990015826187"/>
          <c:h val="0.74928774928774822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'TBN2- Pavimento Carros'!$AK$174:$BV$174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Carros'!$AK$177:$BV$177</c:f>
              <c:numCache>
                <c:formatCode>General</c:formatCode>
                <c:ptCount val="38"/>
                <c:pt idx="4">
                  <c:v>0</c:v>
                </c:pt>
                <c:pt idx="9">
                  <c:v>11</c:v>
                </c:pt>
                <c:pt idx="13">
                  <c:v>2</c:v>
                </c:pt>
                <c:pt idx="16">
                  <c:v>-9</c:v>
                </c:pt>
                <c:pt idx="22">
                  <c:v>10</c:v>
                </c:pt>
                <c:pt idx="29">
                  <c:v>7</c:v>
                </c:pt>
                <c:pt idx="34">
                  <c:v>2</c:v>
                </c:pt>
              </c:numCache>
            </c:numRef>
          </c:val>
        </c:ser>
        <c:marker val="1"/>
        <c:axId val="48161920"/>
        <c:axId val="48163456"/>
      </c:lineChart>
      <c:catAx>
        <c:axId val="48161920"/>
        <c:scaling>
          <c:orientation val="minMax"/>
        </c:scaling>
        <c:axPos val="b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8163456"/>
        <c:crosses val="autoZero"/>
        <c:auto val="1"/>
        <c:lblAlgn val="ctr"/>
        <c:lblOffset val="100"/>
      </c:catAx>
      <c:valAx>
        <c:axId val="48163456"/>
        <c:scaling>
          <c:orientation val="minMax"/>
          <c:max val="15"/>
          <c:min val="-15"/>
        </c:scaling>
        <c:delete val="1"/>
        <c:axPos val="l"/>
        <c:numFmt formatCode="General" sourceLinked="1"/>
        <c:majorTickMark val="cross"/>
        <c:tickLblPos val="none"/>
        <c:crossAx val="48161920"/>
        <c:crossesAt val="1"/>
        <c:crossBetween val="midCat"/>
      </c:valAx>
      <c:spPr>
        <a:noFill/>
        <a:ln>
          <a:noFill/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2.6159360208878272E-2"/>
          <c:y val="0.16479400749063691"/>
          <c:w val="0.9254549970779915"/>
          <c:h val="0.67041198501872667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'TBN2- Pavimento Carros'!$AK$214:$BV$214</c:f>
              <c:strCache>
                <c:ptCount val="38"/>
                <c:pt idx="0">
                  <c:v>#-4</c:v>
                </c:pt>
                <c:pt idx="1">
                  <c:v>#-2</c:v>
                </c:pt>
                <c:pt idx="2">
                  <c:v>#0</c:v>
                </c:pt>
                <c:pt idx="3">
                  <c:v>#2</c:v>
                </c:pt>
                <c:pt idx="4">
                  <c:v>#4</c:v>
                </c:pt>
                <c:pt idx="5">
                  <c:v>#6</c:v>
                </c:pt>
                <c:pt idx="6">
                  <c:v>#8</c:v>
                </c:pt>
                <c:pt idx="7">
                  <c:v>#10</c:v>
                </c:pt>
                <c:pt idx="8">
                  <c:v>#12</c:v>
                </c:pt>
                <c:pt idx="9">
                  <c:v>#14</c:v>
                </c:pt>
                <c:pt idx="10">
                  <c:v>#16</c:v>
                </c:pt>
                <c:pt idx="11">
                  <c:v>#18</c:v>
                </c:pt>
                <c:pt idx="12">
                  <c:v>#20</c:v>
                </c:pt>
                <c:pt idx="13">
                  <c:v>#22</c:v>
                </c:pt>
                <c:pt idx="14">
                  <c:v>#24</c:v>
                </c:pt>
                <c:pt idx="15">
                  <c:v>#26</c:v>
                </c:pt>
                <c:pt idx="16">
                  <c:v>#28</c:v>
                </c:pt>
                <c:pt idx="17">
                  <c:v>#30</c:v>
                </c:pt>
                <c:pt idx="18">
                  <c:v>#32</c:v>
                </c:pt>
                <c:pt idx="19">
                  <c:v>#34</c:v>
                </c:pt>
                <c:pt idx="20">
                  <c:v>#36</c:v>
                </c:pt>
                <c:pt idx="21">
                  <c:v>#38</c:v>
                </c:pt>
                <c:pt idx="22">
                  <c:v>#40</c:v>
                </c:pt>
                <c:pt idx="23">
                  <c:v>#42</c:v>
                </c:pt>
                <c:pt idx="24">
                  <c:v>#44</c:v>
                </c:pt>
                <c:pt idx="25">
                  <c:v>#46</c:v>
                </c:pt>
                <c:pt idx="26">
                  <c:v>#48</c:v>
                </c:pt>
                <c:pt idx="27">
                  <c:v>#50</c:v>
                </c:pt>
                <c:pt idx="28">
                  <c:v>#52</c:v>
                </c:pt>
                <c:pt idx="29">
                  <c:v>#54</c:v>
                </c:pt>
                <c:pt idx="30">
                  <c:v>#56</c:v>
                </c:pt>
                <c:pt idx="31">
                  <c:v>#58</c:v>
                </c:pt>
                <c:pt idx="32">
                  <c:v>#60</c:v>
                </c:pt>
                <c:pt idx="33">
                  <c:v>#62</c:v>
                </c:pt>
                <c:pt idx="34">
                  <c:v>#64</c:v>
                </c:pt>
                <c:pt idx="35">
                  <c:v>#66</c:v>
                </c:pt>
                <c:pt idx="36">
                  <c:v>#68</c:v>
                </c:pt>
                <c:pt idx="37">
                  <c:v>#70</c:v>
                </c:pt>
              </c:strCache>
            </c:strRef>
          </c:cat>
          <c:val>
            <c:numRef>
              <c:f>'TBN2- Pavimento Carros'!$AK$215:$BV$215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-2</c:v>
                </c:pt>
                <c:pt idx="15">
                  <c:v>12</c:v>
                </c:pt>
                <c:pt idx="21">
                  <c:v>-5</c:v>
                </c:pt>
                <c:pt idx="27">
                  <c:v>-5</c:v>
                </c:pt>
                <c:pt idx="31">
                  <c:v>-3</c:v>
                </c:pt>
                <c:pt idx="36">
                  <c:v>-10.5</c:v>
                </c:pt>
              </c:numCache>
            </c:numRef>
          </c:val>
        </c:ser>
        <c:marker val="1"/>
        <c:axId val="48330240"/>
        <c:axId val="48331776"/>
      </c:lineChart>
      <c:catAx>
        <c:axId val="4833024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8331776"/>
        <c:crosses val="autoZero"/>
        <c:auto val="1"/>
        <c:lblAlgn val="ctr"/>
        <c:lblOffset val="100"/>
      </c:catAx>
      <c:valAx>
        <c:axId val="48331776"/>
        <c:scaling>
          <c:orientation val="minMax"/>
          <c:max val="15"/>
          <c:min val="-15"/>
        </c:scaling>
        <c:delete val="1"/>
        <c:axPos val="l"/>
        <c:numFmt formatCode="General" sourceLinked="1"/>
        <c:tickLblPos val="none"/>
        <c:crossAx val="48330240"/>
        <c:crossesAt val="1"/>
        <c:crossBetween val="midCat"/>
        <c:majorUnit val="30"/>
        <c:minorUnit val="30"/>
      </c:valAx>
      <c:spPr>
        <a:noFill/>
        <a:ln>
          <a:noFill/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chart" Target="../charts/chart2.xml"/><Relationship Id="rId21" Type="http://schemas.openxmlformats.org/officeDocument/2006/relationships/chart" Target="../charts/chart19.xml"/><Relationship Id="rId7" Type="http://schemas.openxmlformats.org/officeDocument/2006/relationships/chart" Target="../charts/chart6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chart" Target="../charts/chart1.xml"/><Relationship Id="rId16" Type="http://schemas.openxmlformats.org/officeDocument/2006/relationships/chart" Target="../charts/chart14.xml"/><Relationship Id="rId20" Type="http://schemas.openxmlformats.org/officeDocument/2006/relationships/chart" Target="../charts/chart18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9.xml"/><Relationship Id="rId5" Type="http://schemas.openxmlformats.org/officeDocument/2006/relationships/chart" Target="../charts/chart4.xml"/><Relationship Id="rId15" Type="http://schemas.openxmlformats.org/officeDocument/2006/relationships/chart" Target="../charts/chart13.xml"/><Relationship Id="rId23" Type="http://schemas.openxmlformats.org/officeDocument/2006/relationships/chart" Target="../charts/chart21.xml"/><Relationship Id="rId10" Type="http://schemas.openxmlformats.org/officeDocument/2006/relationships/image" Target="../media/image2.emf"/><Relationship Id="rId19" Type="http://schemas.openxmlformats.org/officeDocument/2006/relationships/chart" Target="../charts/chart17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2.xml"/><Relationship Id="rId22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27.xml"/><Relationship Id="rId1" Type="http://schemas.openxmlformats.org/officeDocument/2006/relationships/image" Target="../media/image1.png"/><Relationship Id="rId4" Type="http://schemas.openxmlformats.org/officeDocument/2006/relationships/chart" Target="../charts/chart2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4" Type="http://schemas.openxmlformats.org/officeDocument/2006/relationships/image" Target="../media/image10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30.xml"/><Relationship Id="rId1" Type="http://schemas.openxmlformats.org/officeDocument/2006/relationships/image" Target="../media/image1.pn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145678</xdr:colOff>
      <xdr:row>24</xdr:row>
      <xdr:rowOff>33618</xdr:rowOff>
    </xdr:from>
    <xdr:to>
      <xdr:col>33</xdr:col>
      <xdr:colOff>190502</xdr:colOff>
      <xdr:row>39</xdr:row>
      <xdr:rowOff>112059</xdr:rowOff>
    </xdr:to>
    <xdr:pic>
      <xdr:nvPicPr>
        <xdr:cNvPr id="48" name="Picture 47" descr="1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34" t="15137" r="6804" b="15640"/>
        <a:stretch>
          <a:fillRect/>
        </a:stretch>
      </xdr:blipFill>
      <xdr:spPr>
        <a:xfrm>
          <a:off x="145678" y="11452412"/>
          <a:ext cx="8796618" cy="2835088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264</xdr:row>
      <xdr:rowOff>190499</xdr:rowOff>
    </xdr:from>
    <xdr:to>
      <xdr:col>31</xdr:col>
      <xdr:colOff>47624</xdr:colOff>
      <xdr:row>269</xdr:row>
      <xdr:rowOff>85724</xdr:rowOff>
    </xdr:to>
    <xdr:graphicFrame macro="">
      <xdr:nvGraphicFramePr>
        <xdr:cNvPr id="49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145675</xdr:rowOff>
    </xdr:from>
    <xdr:to>
      <xdr:col>31</xdr:col>
      <xdr:colOff>33617</xdr:colOff>
      <xdr:row>34</xdr:row>
      <xdr:rowOff>123264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390525</xdr:colOff>
      <xdr:row>264</xdr:row>
      <xdr:rowOff>173131</xdr:rowOff>
    </xdr:from>
    <xdr:to>
      <xdr:col>32</xdr:col>
      <xdr:colOff>209550</xdr:colOff>
      <xdr:row>277</xdr:row>
      <xdr:rowOff>133350</xdr:rowOff>
    </xdr:to>
    <xdr:pic>
      <xdr:nvPicPr>
        <xdr:cNvPr id="43" name="Picture 42" descr="1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34" t="15137" r="6804" b="15640"/>
        <a:stretch>
          <a:fillRect/>
        </a:stretch>
      </xdr:blipFill>
      <xdr:spPr>
        <a:xfrm>
          <a:off x="390525" y="17394331"/>
          <a:ext cx="8296275" cy="2436719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184</xdr:row>
      <xdr:rowOff>173131</xdr:rowOff>
    </xdr:from>
    <xdr:to>
      <xdr:col>32</xdr:col>
      <xdr:colOff>209550</xdr:colOff>
      <xdr:row>197</xdr:row>
      <xdr:rowOff>133350</xdr:rowOff>
    </xdr:to>
    <xdr:pic>
      <xdr:nvPicPr>
        <xdr:cNvPr id="16" name="Picture 15" descr="1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34" t="15137" r="6804" b="15640"/>
        <a:stretch>
          <a:fillRect/>
        </a:stretch>
      </xdr:blipFill>
      <xdr:spPr>
        <a:xfrm>
          <a:off x="390525" y="10669681"/>
          <a:ext cx="8296275" cy="2436719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145678</xdr:colOff>
      <xdr:row>144</xdr:row>
      <xdr:rowOff>33618</xdr:rowOff>
    </xdr:from>
    <xdr:to>
      <xdr:col>33</xdr:col>
      <xdr:colOff>190502</xdr:colOff>
      <xdr:row>159</xdr:row>
      <xdr:rowOff>112058</xdr:rowOff>
    </xdr:to>
    <xdr:pic>
      <xdr:nvPicPr>
        <xdr:cNvPr id="23" name="Picture 22" descr="1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34" t="15137" r="6804" b="15640"/>
        <a:stretch>
          <a:fillRect/>
        </a:stretch>
      </xdr:blipFill>
      <xdr:spPr>
        <a:xfrm>
          <a:off x="145678" y="3821206"/>
          <a:ext cx="8796618" cy="2835088"/>
        </a:xfrm>
        <a:prstGeom prst="rect">
          <a:avLst/>
        </a:prstGeom>
      </xdr:spPr>
    </xdr:pic>
    <xdr:clientData/>
  </xdr:twoCellAnchor>
  <xdr:twoCellAnchor>
    <xdr:from>
      <xdr:col>14</xdr:col>
      <xdr:colOff>5605</xdr:colOff>
      <xdr:row>150</xdr:row>
      <xdr:rowOff>158483</xdr:rowOff>
    </xdr:from>
    <xdr:to>
      <xdr:col>15</xdr:col>
      <xdr:colOff>19214</xdr:colOff>
      <xdr:row>152</xdr:row>
      <xdr:rowOff>185698</xdr:rowOff>
    </xdr:to>
    <xdr:sp macro="" textlink="">
      <xdr:nvSpPr>
        <xdr:cNvPr id="10" name="Isosceles Triangle 9"/>
        <xdr:cNvSpPr/>
      </xdr:nvSpPr>
      <xdr:spPr>
        <a:xfrm rot="16200000">
          <a:off x="3791993" y="5157507"/>
          <a:ext cx="408215" cy="271344"/>
        </a:xfrm>
        <a:prstGeom prst="triangle">
          <a:avLst/>
        </a:prstGeom>
        <a:solidFill>
          <a:schemeClr val="accent3">
            <a:lumMod val="40000"/>
            <a:lumOff val="6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63394</xdr:colOff>
      <xdr:row>129</xdr:row>
      <xdr:rowOff>94013</xdr:rowOff>
    </xdr:from>
    <xdr:to>
      <xdr:col>6</xdr:col>
      <xdr:colOff>77406</xdr:colOff>
      <xdr:row>132</xdr:row>
      <xdr:rowOff>25978</xdr:rowOff>
    </xdr:to>
    <xdr:sp macro="" textlink="">
      <xdr:nvSpPr>
        <xdr:cNvPr id="11" name="Isosceles Triangle 10"/>
        <xdr:cNvSpPr/>
      </xdr:nvSpPr>
      <xdr:spPr>
        <a:xfrm rot="5400000">
          <a:off x="1746080" y="1672239"/>
          <a:ext cx="413818" cy="327777"/>
        </a:xfrm>
        <a:prstGeom prst="triangle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155763</xdr:colOff>
      <xdr:row>184</xdr:row>
      <xdr:rowOff>11686</xdr:rowOff>
    </xdr:from>
    <xdr:to>
      <xdr:col>0</xdr:col>
      <xdr:colOff>427107</xdr:colOff>
      <xdr:row>186</xdr:row>
      <xdr:rowOff>38901</xdr:rowOff>
    </xdr:to>
    <xdr:sp macro="" textlink="">
      <xdr:nvSpPr>
        <xdr:cNvPr id="27" name="Isosceles Triangle 26"/>
        <xdr:cNvSpPr/>
      </xdr:nvSpPr>
      <xdr:spPr>
        <a:xfrm rot="7542083">
          <a:off x="87327" y="10576672"/>
          <a:ext cx="408215" cy="271344"/>
        </a:xfrm>
        <a:prstGeom prst="triangle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63394</xdr:colOff>
      <xdr:row>169</xdr:row>
      <xdr:rowOff>94013</xdr:rowOff>
    </xdr:from>
    <xdr:to>
      <xdr:col>6</xdr:col>
      <xdr:colOff>77406</xdr:colOff>
      <xdr:row>172</xdr:row>
      <xdr:rowOff>25978</xdr:rowOff>
    </xdr:to>
    <xdr:sp macro="" textlink="">
      <xdr:nvSpPr>
        <xdr:cNvPr id="28" name="Isosceles Triangle 27"/>
        <xdr:cNvSpPr/>
      </xdr:nvSpPr>
      <xdr:spPr>
        <a:xfrm rot="5400000">
          <a:off x="1527565" y="1543372"/>
          <a:ext cx="413817" cy="271747"/>
        </a:xfrm>
        <a:prstGeom prst="triangle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0</xdr:colOff>
      <xdr:row>144</xdr:row>
      <xdr:rowOff>22412</xdr:rowOff>
    </xdr:from>
    <xdr:to>
      <xdr:col>31</xdr:col>
      <xdr:colOff>33617</xdr:colOff>
      <xdr:row>150</xdr:row>
      <xdr:rowOff>1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148</xdr:row>
      <xdr:rowOff>145675</xdr:rowOff>
    </xdr:from>
    <xdr:to>
      <xdr:col>31</xdr:col>
      <xdr:colOff>33617</xdr:colOff>
      <xdr:row>154</xdr:row>
      <xdr:rowOff>123264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154</xdr:row>
      <xdr:rowOff>123264</xdr:rowOff>
    </xdr:from>
    <xdr:to>
      <xdr:col>31</xdr:col>
      <xdr:colOff>33616</xdr:colOff>
      <xdr:row>159</xdr:row>
      <xdr:rowOff>168088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185</xdr:row>
      <xdr:rowOff>47625</xdr:rowOff>
    </xdr:from>
    <xdr:to>
      <xdr:col>1</xdr:col>
      <xdr:colOff>28575</xdr:colOff>
      <xdr:row>186</xdr:row>
      <xdr:rowOff>95250</xdr:rowOff>
    </xdr:to>
    <xdr:sp macro="" textlink="">
      <xdr:nvSpPr>
        <xdr:cNvPr id="19" name="TextBox 18"/>
        <xdr:cNvSpPr txBox="1"/>
      </xdr:nvSpPr>
      <xdr:spPr>
        <a:xfrm>
          <a:off x="19050" y="10734675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DOCA</a:t>
          </a:r>
        </a:p>
      </xdr:txBody>
    </xdr:sp>
    <xdr:clientData/>
  </xdr:twoCellAnchor>
  <xdr:twoCellAnchor>
    <xdr:from>
      <xdr:col>0</xdr:col>
      <xdr:colOff>381000</xdr:colOff>
      <xdr:row>184</xdr:row>
      <xdr:rowOff>190499</xdr:rowOff>
    </xdr:from>
    <xdr:to>
      <xdr:col>31</xdr:col>
      <xdr:colOff>47624</xdr:colOff>
      <xdr:row>189</xdr:row>
      <xdr:rowOff>85724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189</xdr:row>
      <xdr:rowOff>76200</xdr:rowOff>
    </xdr:from>
    <xdr:to>
      <xdr:col>31</xdr:col>
      <xdr:colOff>38100</xdr:colOff>
      <xdr:row>193</xdr:row>
      <xdr:rowOff>38100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161924</xdr:colOff>
      <xdr:row>192</xdr:row>
      <xdr:rowOff>123825</xdr:rowOff>
    </xdr:from>
    <xdr:to>
      <xdr:col>30</xdr:col>
      <xdr:colOff>133349</xdr:colOff>
      <xdr:row>199</xdr:row>
      <xdr:rowOff>9525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21</xdr:col>
      <xdr:colOff>38100</xdr:colOff>
      <xdr:row>127</xdr:row>
      <xdr:rowOff>38100</xdr:rowOff>
    </xdr:from>
    <xdr:to>
      <xdr:col>25</xdr:col>
      <xdr:colOff>238125</xdr:colOff>
      <xdr:row>128</xdr:row>
      <xdr:rowOff>156713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2235" t="16430" r="8939" b="10548"/>
        <a:stretch>
          <a:fillRect/>
        </a:stretch>
      </xdr:blipFill>
      <xdr:spPr bwMode="auto">
        <a:xfrm>
          <a:off x="5686425" y="1028700"/>
          <a:ext cx="1228725" cy="309113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167</xdr:row>
      <xdr:rowOff>28575</xdr:rowOff>
    </xdr:from>
    <xdr:to>
      <xdr:col>25</xdr:col>
      <xdr:colOff>200025</xdr:colOff>
      <xdr:row>168</xdr:row>
      <xdr:rowOff>147188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2235" t="16430" r="8939" b="10548"/>
        <a:stretch>
          <a:fillRect/>
        </a:stretch>
      </xdr:blipFill>
      <xdr:spPr bwMode="auto">
        <a:xfrm>
          <a:off x="5648325" y="7743825"/>
          <a:ext cx="1228725" cy="30911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390525</xdr:colOff>
      <xdr:row>224</xdr:row>
      <xdr:rowOff>173131</xdr:rowOff>
    </xdr:from>
    <xdr:to>
      <xdr:col>32</xdr:col>
      <xdr:colOff>209550</xdr:colOff>
      <xdr:row>237</xdr:row>
      <xdr:rowOff>133350</xdr:rowOff>
    </xdr:to>
    <xdr:pic>
      <xdr:nvPicPr>
        <xdr:cNvPr id="33" name="Picture 32" descr="1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34" t="15137" r="6804" b="15640"/>
        <a:stretch>
          <a:fillRect/>
        </a:stretch>
      </xdr:blipFill>
      <xdr:spPr>
        <a:xfrm>
          <a:off x="390525" y="10669681"/>
          <a:ext cx="8296275" cy="2436719"/>
        </a:xfrm>
        <a:prstGeom prst="rect">
          <a:avLst/>
        </a:prstGeom>
      </xdr:spPr>
    </xdr:pic>
    <xdr:clientData/>
  </xdr:twoCellAnchor>
  <xdr:twoCellAnchor>
    <xdr:from>
      <xdr:col>1</xdr:col>
      <xdr:colOff>127188</xdr:colOff>
      <xdr:row>224</xdr:row>
      <xdr:rowOff>183137</xdr:rowOff>
    </xdr:from>
    <xdr:to>
      <xdr:col>2</xdr:col>
      <xdr:colOff>141357</xdr:colOff>
      <xdr:row>227</xdr:row>
      <xdr:rowOff>19852</xdr:rowOff>
    </xdr:to>
    <xdr:sp macro="" textlink="">
      <xdr:nvSpPr>
        <xdr:cNvPr id="34" name="Isosceles Triangle 33"/>
        <xdr:cNvSpPr/>
      </xdr:nvSpPr>
      <xdr:spPr>
        <a:xfrm rot="5400000">
          <a:off x="563577" y="17472773"/>
          <a:ext cx="408215" cy="271344"/>
        </a:xfrm>
        <a:prstGeom prst="triangle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63394</xdr:colOff>
      <xdr:row>209</xdr:row>
      <xdr:rowOff>94013</xdr:rowOff>
    </xdr:from>
    <xdr:to>
      <xdr:col>6</xdr:col>
      <xdr:colOff>77406</xdr:colOff>
      <xdr:row>212</xdr:row>
      <xdr:rowOff>25978</xdr:rowOff>
    </xdr:to>
    <xdr:sp macro="" textlink="">
      <xdr:nvSpPr>
        <xdr:cNvPr id="35" name="Isosceles Triangle 34"/>
        <xdr:cNvSpPr/>
      </xdr:nvSpPr>
      <xdr:spPr>
        <a:xfrm rot="5400000">
          <a:off x="1528405" y="8258777"/>
          <a:ext cx="408215" cy="271187"/>
        </a:xfrm>
        <a:prstGeom prst="triangle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381000</xdr:colOff>
      <xdr:row>224</xdr:row>
      <xdr:rowOff>190499</xdr:rowOff>
    </xdr:from>
    <xdr:to>
      <xdr:col>31</xdr:col>
      <xdr:colOff>47624</xdr:colOff>
      <xdr:row>229</xdr:row>
      <xdr:rowOff>85724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161925</xdr:colOff>
      <xdr:row>229</xdr:row>
      <xdr:rowOff>76200</xdr:rowOff>
    </xdr:from>
    <xdr:to>
      <xdr:col>31</xdr:col>
      <xdr:colOff>38100</xdr:colOff>
      <xdr:row>233</xdr:row>
      <xdr:rowOff>38100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161924</xdr:colOff>
      <xdr:row>232</xdr:row>
      <xdr:rowOff>123825</xdr:rowOff>
    </xdr:from>
    <xdr:to>
      <xdr:col>30</xdr:col>
      <xdr:colOff>133349</xdr:colOff>
      <xdr:row>239</xdr:row>
      <xdr:rowOff>9525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21</xdr:col>
      <xdr:colOff>0</xdr:colOff>
      <xdr:row>207</xdr:row>
      <xdr:rowOff>28575</xdr:rowOff>
    </xdr:from>
    <xdr:to>
      <xdr:col>25</xdr:col>
      <xdr:colOff>200025</xdr:colOff>
      <xdr:row>208</xdr:row>
      <xdr:rowOff>147188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2235" t="16430" r="8939" b="10548"/>
        <a:stretch>
          <a:fillRect/>
        </a:stretch>
      </xdr:blipFill>
      <xdr:spPr bwMode="auto">
        <a:xfrm>
          <a:off x="5648325" y="7743825"/>
          <a:ext cx="1228725" cy="309113"/>
        </a:xfrm>
        <a:prstGeom prst="rect">
          <a:avLst/>
        </a:prstGeom>
        <a:noFill/>
      </xdr:spPr>
    </xdr:pic>
    <xdr:clientData/>
  </xdr:twoCellAnchor>
  <xdr:twoCellAnchor>
    <xdr:from>
      <xdr:col>15</xdr:col>
      <xdr:colOff>68277</xdr:colOff>
      <xdr:row>264</xdr:row>
      <xdr:rowOff>127749</xdr:rowOff>
    </xdr:from>
    <xdr:to>
      <xdr:col>16</xdr:col>
      <xdr:colOff>219317</xdr:colOff>
      <xdr:row>266</xdr:row>
      <xdr:rowOff>18093</xdr:rowOff>
    </xdr:to>
    <xdr:sp macro="" textlink="">
      <xdr:nvSpPr>
        <xdr:cNvPr id="44" name="Isosceles Triangle 43"/>
        <xdr:cNvSpPr/>
      </xdr:nvSpPr>
      <xdr:spPr>
        <a:xfrm rot="10800000">
          <a:off x="4173552" y="24073599"/>
          <a:ext cx="408215" cy="271344"/>
        </a:xfrm>
        <a:prstGeom prst="triangle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63394</xdr:colOff>
      <xdr:row>249</xdr:row>
      <xdr:rowOff>94013</xdr:rowOff>
    </xdr:from>
    <xdr:to>
      <xdr:col>6</xdr:col>
      <xdr:colOff>77406</xdr:colOff>
      <xdr:row>252</xdr:row>
      <xdr:rowOff>25978</xdr:rowOff>
    </xdr:to>
    <xdr:sp macro="" textlink="">
      <xdr:nvSpPr>
        <xdr:cNvPr id="45" name="Isosceles Triangle 44"/>
        <xdr:cNvSpPr/>
      </xdr:nvSpPr>
      <xdr:spPr>
        <a:xfrm rot="5400000">
          <a:off x="1528405" y="14983427"/>
          <a:ext cx="408215" cy="271187"/>
        </a:xfrm>
        <a:prstGeom prst="triangle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161925</xdr:colOff>
      <xdr:row>269</xdr:row>
      <xdr:rowOff>76200</xdr:rowOff>
    </xdr:from>
    <xdr:to>
      <xdr:col>31</xdr:col>
      <xdr:colOff>38100</xdr:colOff>
      <xdr:row>273</xdr:row>
      <xdr:rowOff>38100</xdr:rowOff>
    </xdr:to>
    <xdr:graphicFrame macro="">
      <xdr:nvGraphicFramePr>
        <xdr:cNvPr id="50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161924</xdr:colOff>
      <xdr:row>272</xdr:row>
      <xdr:rowOff>123825</xdr:rowOff>
    </xdr:from>
    <xdr:to>
      <xdr:col>30</xdr:col>
      <xdr:colOff>133349</xdr:colOff>
      <xdr:row>279</xdr:row>
      <xdr:rowOff>9525</xdr:rowOff>
    </xdr:to>
    <xdr:graphicFrame macro="">
      <xdr:nvGraphicFramePr>
        <xdr:cNvPr id="51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21</xdr:col>
      <xdr:colOff>0</xdr:colOff>
      <xdr:row>247</xdr:row>
      <xdr:rowOff>28575</xdr:rowOff>
    </xdr:from>
    <xdr:to>
      <xdr:col>25</xdr:col>
      <xdr:colOff>200025</xdr:colOff>
      <xdr:row>248</xdr:row>
      <xdr:rowOff>147188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2235" t="16430" r="8939" b="10548"/>
        <a:stretch>
          <a:fillRect/>
        </a:stretch>
      </xdr:blipFill>
      <xdr:spPr bwMode="auto">
        <a:xfrm>
          <a:off x="5648325" y="14468475"/>
          <a:ext cx="1228725" cy="309113"/>
        </a:xfrm>
        <a:prstGeom prst="rect">
          <a:avLst/>
        </a:prstGeom>
        <a:noFill/>
      </xdr:spPr>
    </xdr:pic>
    <xdr:clientData/>
  </xdr:twoCellAnchor>
  <xdr:twoCellAnchor>
    <xdr:from>
      <xdr:col>5</xdr:col>
      <xdr:colOff>63394</xdr:colOff>
      <xdr:row>9</xdr:row>
      <xdr:rowOff>94013</xdr:rowOff>
    </xdr:from>
    <xdr:to>
      <xdr:col>6</xdr:col>
      <xdr:colOff>77406</xdr:colOff>
      <xdr:row>12</xdr:row>
      <xdr:rowOff>25978</xdr:rowOff>
    </xdr:to>
    <xdr:sp macro="" textlink="">
      <xdr:nvSpPr>
        <xdr:cNvPr id="54" name="Isosceles Triangle 53"/>
        <xdr:cNvSpPr/>
      </xdr:nvSpPr>
      <xdr:spPr>
        <a:xfrm rot="5400000">
          <a:off x="1527565" y="9174577"/>
          <a:ext cx="413818" cy="271747"/>
        </a:xfrm>
        <a:prstGeom prst="triangle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0</xdr:colOff>
      <xdr:row>24</xdr:row>
      <xdr:rowOff>22412</xdr:rowOff>
    </xdr:from>
    <xdr:to>
      <xdr:col>31</xdr:col>
      <xdr:colOff>33617</xdr:colOff>
      <xdr:row>30</xdr:row>
      <xdr:rowOff>1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34</xdr:row>
      <xdr:rowOff>123264</xdr:rowOff>
    </xdr:from>
    <xdr:to>
      <xdr:col>31</xdr:col>
      <xdr:colOff>33616</xdr:colOff>
      <xdr:row>39</xdr:row>
      <xdr:rowOff>168088</xdr:rowOff>
    </xdr:to>
    <xdr:graphicFrame macro="">
      <xdr:nvGraphicFramePr>
        <xdr:cNvPr id="5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21</xdr:col>
      <xdr:colOff>38100</xdr:colOff>
      <xdr:row>7</xdr:row>
      <xdr:rowOff>38100</xdr:rowOff>
    </xdr:from>
    <xdr:to>
      <xdr:col>25</xdr:col>
      <xdr:colOff>238125</xdr:colOff>
      <xdr:row>8</xdr:row>
      <xdr:rowOff>156713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2235" t="16430" r="8939" b="10548"/>
        <a:stretch>
          <a:fillRect/>
        </a:stretch>
      </xdr:blipFill>
      <xdr:spPr bwMode="auto">
        <a:xfrm>
          <a:off x="5697071" y="8666629"/>
          <a:ext cx="1230966" cy="309113"/>
        </a:xfrm>
        <a:prstGeom prst="rect">
          <a:avLst/>
        </a:prstGeom>
        <a:noFill/>
      </xdr:spPr>
    </xdr:pic>
    <xdr:clientData/>
  </xdr:twoCellAnchor>
  <xdr:twoCellAnchor>
    <xdr:from>
      <xdr:col>28</xdr:col>
      <xdr:colOff>252136</xdr:colOff>
      <xdr:row>30</xdr:row>
      <xdr:rowOff>91248</xdr:rowOff>
    </xdr:from>
    <xdr:to>
      <xdr:col>30</xdr:col>
      <xdr:colOff>8010</xdr:colOff>
      <xdr:row>32</xdr:row>
      <xdr:rowOff>118463</xdr:rowOff>
    </xdr:to>
    <xdr:sp macro="" textlink="">
      <xdr:nvSpPr>
        <xdr:cNvPr id="53" name="Isosceles Triangle 52"/>
        <xdr:cNvSpPr/>
      </xdr:nvSpPr>
      <xdr:spPr>
        <a:xfrm rot="16200000">
          <a:off x="7646818" y="5090272"/>
          <a:ext cx="408215" cy="271344"/>
        </a:xfrm>
        <a:prstGeom prst="triangle">
          <a:avLst/>
        </a:prstGeom>
        <a:solidFill>
          <a:schemeClr val="accent3">
            <a:lumMod val="40000"/>
            <a:lumOff val="6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145678</xdr:colOff>
      <xdr:row>64</xdr:row>
      <xdr:rowOff>33618</xdr:rowOff>
    </xdr:from>
    <xdr:to>
      <xdr:col>33</xdr:col>
      <xdr:colOff>190502</xdr:colOff>
      <xdr:row>79</xdr:row>
      <xdr:rowOff>112059</xdr:rowOff>
    </xdr:to>
    <xdr:pic>
      <xdr:nvPicPr>
        <xdr:cNvPr id="61" name="Picture 60" descr="1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34" t="15137" r="6804" b="15640"/>
        <a:stretch>
          <a:fillRect/>
        </a:stretch>
      </xdr:blipFill>
      <xdr:spPr>
        <a:xfrm>
          <a:off x="145678" y="3821206"/>
          <a:ext cx="8796618" cy="28350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145675</xdr:rowOff>
    </xdr:from>
    <xdr:to>
      <xdr:col>31</xdr:col>
      <xdr:colOff>33617</xdr:colOff>
      <xdr:row>74</xdr:row>
      <xdr:rowOff>123264</xdr:rowOff>
    </xdr:to>
    <xdr:graphicFrame macro="">
      <xdr:nvGraphicFramePr>
        <xdr:cNvPr id="62" name="Chart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63394</xdr:colOff>
      <xdr:row>49</xdr:row>
      <xdr:rowOff>94013</xdr:rowOff>
    </xdr:from>
    <xdr:to>
      <xdr:col>6</xdr:col>
      <xdr:colOff>77406</xdr:colOff>
      <xdr:row>52</xdr:row>
      <xdr:rowOff>25978</xdr:rowOff>
    </xdr:to>
    <xdr:sp macro="" textlink="">
      <xdr:nvSpPr>
        <xdr:cNvPr id="63" name="Isosceles Triangle 62"/>
        <xdr:cNvSpPr/>
      </xdr:nvSpPr>
      <xdr:spPr>
        <a:xfrm rot="5400000">
          <a:off x="1527565" y="1543372"/>
          <a:ext cx="413817" cy="271747"/>
        </a:xfrm>
        <a:prstGeom prst="triangle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0</xdr:colOff>
      <xdr:row>64</xdr:row>
      <xdr:rowOff>22412</xdr:rowOff>
    </xdr:from>
    <xdr:to>
      <xdr:col>31</xdr:col>
      <xdr:colOff>33617</xdr:colOff>
      <xdr:row>70</xdr:row>
      <xdr:rowOff>1</xdr:rowOff>
    </xdr:to>
    <xdr:graphicFrame macro="">
      <xdr:nvGraphicFramePr>
        <xdr:cNvPr id="66" name="Chart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21</xdr:col>
      <xdr:colOff>38100</xdr:colOff>
      <xdr:row>47</xdr:row>
      <xdr:rowOff>38100</xdr:rowOff>
    </xdr:from>
    <xdr:to>
      <xdr:col>25</xdr:col>
      <xdr:colOff>238125</xdr:colOff>
      <xdr:row>48</xdr:row>
      <xdr:rowOff>156713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2235" t="16430" r="8939" b="10548"/>
        <a:stretch>
          <a:fillRect/>
        </a:stretch>
      </xdr:blipFill>
      <xdr:spPr bwMode="auto">
        <a:xfrm>
          <a:off x="5697071" y="1035424"/>
          <a:ext cx="1230966" cy="309113"/>
        </a:xfrm>
        <a:prstGeom prst="rect">
          <a:avLst/>
        </a:prstGeom>
        <a:noFill/>
      </xdr:spPr>
    </xdr:pic>
    <xdr:clientData/>
  </xdr:twoCellAnchor>
  <xdr:twoCellAnchor>
    <xdr:from>
      <xdr:col>28</xdr:col>
      <xdr:colOff>252136</xdr:colOff>
      <xdr:row>70</xdr:row>
      <xdr:rowOff>91248</xdr:rowOff>
    </xdr:from>
    <xdr:to>
      <xdr:col>30</xdr:col>
      <xdr:colOff>8010</xdr:colOff>
      <xdr:row>72</xdr:row>
      <xdr:rowOff>118463</xdr:rowOff>
    </xdr:to>
    <xdr:sp macro="" textlink="">
      <xdr:nvSpPr>
        <xdr:cNvPr id="69" name="Isosceles Triangle 68"/>
        <xdr:cNvSpPr/>
      </xdr:nvSpPr>
      <xdr:spPr>
        <a:xfrm rot="16200000">
          <a:off x="7646818" y="5090272"/>
          <a:ext cx="408215" cy="271344"/>
        </a:xfrm>
        <a:prstGeom prst="triangle">
          <a:avLst/>
        </a:prstGeom>
        <a:solidFill>
          <a:schemeClr val="accent3">
            <a:lumMod val="40000"/>
            <a:lumOff val="6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0</xdr:colOff>
      <xdr:row>74</xdr:row>
      <xdr:rowOff>123264</xdr:rowOff>
    </xdr:from>
    <xdr:to>
      <xdr:col>31</xdr:col>
      <xdr:colOff>33616</xdr:colOff>
      <xdr:row>79</xdr:row>
      <xdr:rowOff>168088</xdr:rowOff>
    </xdr:to>
    <xdr:graphicFrame macro="">
      <xdr:nvGraphicFramePr>
        <xdr:cNvPr id="67" name="Chart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0</xdr:col>
      <xdr:colOff>145678</xdr:colOff>
      <xdr:row>104</xdr:row>
      <xdr:rowOff>33618</xdr:rowOff>
    </xdr:from>
    <xdr:to>
      <xdr:col>33</xdr:col>
      <xdr:colOff>190502</xdr:colOff>
      <xdr:row>119</xdr:row>
      <xdr:rowOff>112059</xdr:rowOff>
    </xdr:to>
    <xdr:pic>
      <xdr:nvPicPr>
        <xdr:cNvPr id="70" name="Picture 69" descr="1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34" t="15137" r="6804" b="15640"/>
        <a:stretch>
          <a:fillRect/>
        </a:stretch>
      </xdr:blipFill>
      <xdr:spPr>
        <a:xfrm>
          <a:off x="145678" y="10567147"/>
          <a:ext cx="8796618" cy="28350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108</xdr:row>
      <xdr:rowOff>145675</xdr:rowOff>
    </xdr:from>
    <xdr:to>
      <xdr:col>31</xdr:col>
      <xdr:colOff>33617</xdr:colOff>
      <xdr:row>114</xdr:row>
      <xdr:rowOff>123264</xdr:rowOff>
    </xdr:to>
    <xdr:graphicFrame macro="">
      <xdr:nvGraphicFramePr>
        <xdr:cNvPr id="71" name="Chart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63394</xdr:colOff>
      <xdr:row>89</xdr:row>
      <xdr:rowOff>94013</xdr:rowOff>
    </xdr:from>
    <xdr:to>
      <xdr:col>6</xdr:col>
      <xdr:colOff>77406</xdr:colOff>
      <xdr:row>92</xdr:row>
      <xdr:rowOff>25978</xdr:rowOff>
    </xdr:to>
    <xdr:sp macro="" textlink="">
      <xdr:nvSpPr>
        <xdr:cNvPr id="72" name="Isosceles Triangle 71"/>
        <xdr:cNvSpPr/>
      </xdr:nvSpPr>
      <xdr:spPr>
        <a:xfrm rot="5400000">
          <a:off x="1527565" y="8289313"/>
          <a:ext cx="413818" cy="271747"/>
        </a:xfrm>
        <a:prstGeom prst="triangle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0</xdr:colOff>
      <xdr:row>104</xdr:row>
      <xdr:rowOff>22412</xdr:rowOff>
    </xdr:from>
    <xdr:to>
      <xdr:col>31</xdr:col>
      <xdr:colOff>33617</xdr:colOff>
      <xdr:row>110</xdr:row>
      <xdr:rowOff>1</xdr:rowOff>
    </xdr:to>
    <xdr:graphicFrame macro="">
      <xdr:nvGraphicFramePr>
        <xdr:cNvPr id="75" name="Chart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oneCell">
    <xdr:from>
      <xdr:col>21</xdr:col>
      <xdr:colOff>38100</xdr:colOff>
      <xdr:row>87</xdr:row>
      <xdr:rowOff>38100</xdr:rowOff>
    </xdr:from>
    <xdr:to>
      <xdr:col>25</xdr:col>
      <xdr:colOff>238125</xdr:colOff>
      <xdr:row>88</xdr:row>
      <xdr:rowOff>156713</xdr:rowOff>
    </xdr:to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2235" t="16430" r="8939" b="10548"/>
        <a:stretch>
          <a:fillRect/>
        </a:stretch>
      </xdr:blipFill>
      <xdr:spPr bwMode="auto">
        <a:xfrm>
          <a:off x="5697071" y="7781365"/>
          <a:ext cx="1230966" cy="309113"/>
        </a:xfrm>
        <a:prstGeom prst="rect">
          <a:avLst/>
        </a:prstGeom>
        <a:noFill/>
      </xdr:spPr>
    </xdr:pic>
    <xdr:clientData/>
  </xdr:twoCellAnchor>
  <xdr:twoCellAnchor>
    <xdr:from>
      <xdr:col>28</xdr:col>
      <xdr:colOff>252136</xdr:colOff>
      <xdr:row>110</xdr:row>
      <xdr:rowOff>91248</xdr:rowOff>
    </xdr:from>
    <xdr:to>
      <xdr:col>30</xdr:col>
      <xdr:colOff>8010</xdr:colOff>
      <xdr:row>112</xdr:row>
      <xdr:rowOff>118463</xdr:rowOff>
    </xdr:to>
    <xdr:sp macro="" textlink="">
      <xdr:nvSpPr>
        <xdr:cNvPr id="77" name="Isosceles Triangle 76"/>
        <xdr:cNvSpPr/>
      </xdr:nvSpPr>
      <xdr:spPr>
        <a:xfrm rot="16200000">
          <a:off x="7646818" y="11836213"/>
          <a:ext cx="408215" cy="271344"/>
        </a:xfrm>
        <a:prstGeom prst="triangle">
          <a:avLst/>
        </a:prstGeom>
        <a:solidFill>
          <a:schemeClr val="accent3">
            <a:lumMod val="40000"/>
            <a:lumOff val="6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0</xdr:colOff>
      <xdr:row>114</xdr:row>
      <xdr:rowOff>123264</xdr:rowOff>
    </xdr:from>
    <xdr:to>
      <xdr:col>31</xdr:col>
      <xdr:colOff>33616</xdr:colOff>
      <xdr:row>119</xdr:row>
      <xdr:rowOff>168088</xdr:rowOff>
    </xdr:to>
    <xdr:graphicFrame macro="">
      <xdr:nvGraphicFramePr>
        <xdr:cNvPr id="78" name="Chart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64</xdr:row>
      <xdr:rowOff>173131</xdr:rowOff>
    </xdr:from>
    <xdr:to>
      <xdr:col>32</xdr:col>
      <xdr:colOff>209550</xdr:colOff>
      <xdr:row>77</xdr:row>
      <xdr:rowOff>133350</xdr:rowOff>
    </xdr:to>
    <xdr:pic>
      <xdr:nvPicPr>
        <xdr:cNvPr id="2" name="Picture 1" descr="1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34" t="15137" r="6804" b="15640"/>
        <a:stretch>
          <a:fillRect/>
        </a:stretch>
      </xdr:blipFill>
      <xdr:spPr>
        <a:xfrm>
          <a:off x="390525" y="10669681"/>
          <a:ext cx="8296275" cy="2436719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145678</xdr:colOff>
      <xdr:row>24</xdr:row>
      <xdr:rowOff>33618</xdr:rowOff>
    </xdr:from>
    <xdr:to>
      <xdr:col>33</xdr:col>
      <xdr:colOff>190502</xdr:colOff>
      <xdr:row>39</xdr:row>
      <xdr:rowOff>112059</xdr:rowOff>
    </xdr:to>
    <xdr:pic>
      <xdr:nvPicPr>
        <xdr:cNvPr id="3" name="Picture 2" descr="1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34" t="15137" r="6804" b="15640"/>
        <a:stretch>
          <a:fillRect/>
        </a:stretch>
      </xdr:blipFill>
      <xdr:spPr>
        <a:xfrm>
          <a:off x="145678" y="3805518"/>
          <a:ext cx="8779249" cy="2831166"/>
        </a:xfrm>
        <a:prstGeom prst="rect">
          <a:avLst/>
        </a:prstGeom>
      </xdr:spPr>
    </xdr:pic>
    <xdr:clientData/>
  </xdr:twoCellAnchor>
  <xdr:twoCellAnchor>
    <xdr:from>
      <xdr:col>14</xdr:col>
      <xdr:colOff>5605</xdr:colOff>
      <xdr:row>30</xdr:row>
      <xdr:rowOff>158483</xdr:rowOff>
    </xdr:from>
    <xdr:to>
      <xdr:col>15</xdr:col>
      <xdr:colOff>19214</xdr:colOff>
      <xdr:row>32</xdr:row>
      <xdr:rowOff>185698</xdr:rowOff>
    </xdr:to>
    <xdr:sp macro="" textlink="">
      <xdr:nvSpPr>
        <xdr:cNvPr id="4" name="Isosceles Triangle 3"/>
        <xdr:cNvSpPr/>
      </xdr:nvSpPr>
      <xdr:spPr>
        <a:xfrm rot="16200000">
          <a:off x="3784989" y="5142099"/>
          <a:ext cx="408215" cy="270784"/>
        </a:xfrm>
        <a:prstGeom prst="triangle">
          <a:avLst/>
        </a:prstGeom>
        <a:solidFill>
          <a:schemeClr val="accent3">
            <a:lumMod val="40000"/>
            <a:lumOff val="6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63394</xdr:colOff>
      <xdr:row>9</xdr:row>
      <xdr:rowOff>94013</xdr:rowOff>
    </xdr:from>
    <xdr:to>
      <xdr:col>6</xdr:col>
      <xdr:colOff>77406</xdr:colOff>
      <xdr:row>12</xdr:row>
      <xdr:rowOff>25978</xdr:rowOff>
    </xdr:to>
    <xdr:sp macro="" textlink="">
      <xdr:nvSpPr>
        <xdr:cNvPr id="5" name="Isosceles Triangle 4"/>
        <xdr:cNvSpPr/>
      </xdr:nvSpPr>
      <xdr:spPr>
        <a:xfrm rot="5400000">
          <a:off x="1528405" y="1534127"/>
          <a:ext cx="408215" cy="271187"/>
        </a:xfrm>
        <a:prstGeom prst="triangle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28</xdr:col>
      <xdr:colOff>99934</xdr:colOff>
      <xdr:row>0</xdr:row>
      <xdr:rowOff>78064</xdr:rowOff>
    </xdr:from>
    <xdr:to>
      <xdr:col>33</xdr:col>
      <xdr:colOff>207438</xdr:colOff>
      <xdr:row>2</xdr:row>
      <xdr:rowOff>52985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 cstate="print"/>
        <a:srcRect t="13879" r="7832" b="19301"/>
        <a:stretch>
          <a:fillRect/>
        </a:stretch>
      </xdr:blipFill>
      <xdr:spPr bwMode="auto">
        <a:xfrm>
          <a:off x="7548484" y="78064"/>
          <a:ext cx="1393379" cy="355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155763</xdr:colOff>
      <xdr:row>64</xdr:row>
      <xdr:rowOff>11686</xdr:rowOff>
    </xdr:from>
    <xdr:to>
      <xdr:col>0</xdr:col>
      <xdr:colOff>427107</xdr:colOff>
      <xdr:row>66</xdr:row>
      <xdr:rowOff>38901</xdr:rowOff>
    </xdr:to>
    <xdr:sp macro="" textlink="">
      <xdr:nvSpPr>
        <xdr:cNvPr id="8" name="Isosceles Triangle 7"/>
        <xdr:cNvSpPr/>
      </xdr:nvSpPr>
      <xdr:spPr>
        <a:xfrm rot="7542083">
          <a:off x="87327" y="10576672"/>
          <a:ext cx="408215" cy="271344"/>
        </a:xfrm>
        <a:prstGeom prst="triangle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63394</xdr:colOff>
      <xdr:row>49</xdr:row>
      <xdr:rowOff>94013</xdr:rowOff>
    </xdr:from>
    <xdr:to>
      <xdr:col>6</xdr:col>
      <xdr:colOff>77406</xdr:colOff>
      <xdr:row>52</xdr:row>
      <xdr:rowOff>25978</xdr:rowOff>
    </xdr:to>
    <xdr:sp macro="" textlink="">
      <xdr:nvSpPr>
        <xdr:cNvPr id="9" name="Isosceles Triangle 8"/>
        <xdr:cNvSpPr/>
      </xdr:nvSpPr>
      <xdr:spPr>
        <a:xfrm rot="5400000">
          <a:off x="1528405" y="8258777"/>
          <a:ext cx="408215" cy="271187"/>
        </a:xfrm>
        <a:prstGeom prst="triangle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28</xdr:col>
      <xdr:colOff>99934</xdr:colOff>
      <xdr:row>40</xdr:row>
      <xdr:rowOff>78064</xdr:rowOff>
    </xdr:from>
    <xdr:to>
      <xdr:col>33</xdr:col>
      <xdr:colOff>207438</xdr:colOff>
      <xdr:row>42</xdr:row>
      <xdr:rowOff>52985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2" cstate="print"/>
        <a:srcRect t="13879" r="7832" b="19301"/>
        <a:stretch>
          <a:fillRect/>
        </a:stretch>
      </xdr:blipFill>
      <xdr:spPr bwMode="auto">
        <a:xfrm>
          <a:off x="7548484" y="6802714"/>
          <a:ext cx="1393379" cy="355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22412</xdr:rowOff>
    </xdr:from>
    <xdr:to>
      <xdr:col>31</xdr:col>
      <xdr:colOff>33617</xdr:colOff>
      <xdr:row>30</xdr:row>
      <xdr:rowOff>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34</xdr:row>
      <xdr:rowOff>37539</xdr:rowOff>
    </xdr:from>
    <xdr:to>
      <xdr:col>31</xdr:col>
      <xdr:colOff>195541</xdr:colOff>
      <xdr:row>39</xdr:row>
      <xdr:rowOff>82363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65</xdr:row>
      <xdr:rowOff>47625</xdr:rowOff>
    </xdr:from>
    <xdr:to>
      <xdr:col>1</xdr:col>
      <xdr:colOff>28575</xdr:colOff>
      <xdr:row>66</xdr:row>
      <xdr:rowOff>95250</xdr:rowOff>
    </xdr:to>
    <xdr:sp macro="" textlink="">
      <xdr:nvSpPr>
        <xdr:cNvPr id="15" name="TextBox 14"/>
        <xdr:cNvSpPr txBox="1"/>
      </xdr:nvSpPr>
      <xdr:spPr>
        <a:xfrm>
          <a:off x="19050" y="10734675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DOCA</a:t>
          </a:r>
        </a:p>
      </xdr:txBody>
    </xdr:sp>
    <xdr:clientData/>
  </xdr:twoCellAnchor>
  <xdr:twoCellAnchor>
    <xdr:from>
      <xdr:col>0</xdr:col>
      <xdr:colOff>200025</xdr:colOff>
      <xdr:row>64</xdr:row>
      <xdr:rowOff>171449</xdr:rowOff>
    </xdr:from>
    <xdr:to>
      <xdr:col>30</xdr:col>
      <xdr:colOff>123824</xdr:colOff>
      <xdr:row>69</xdr:row>
      <xdr:rowOff>66674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133350</xdr:colOff>
      <xdr:row>69</xdr:row>
      <xdr:rowOff>66675</xdr:rowOff>
    </xdr:from>
    <xdr:to>
      <xdr:col>31</xdr:col>
      <xdr:colOff>19050</xdr:colOff>
      <xdr:row>73</xdr:row>
      <xdr:rowOff>28575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171449</xdr:colOff>
      <xdr:row>72</xdr:row>
      <xdr:rowOff>114300</xdr:rowOff>
    </xdr:from>
    <xdr:to>
      <xdr:col>30</xdr:col>
      <xdr:colOff>142874</xdr:colOff>
      <xdr:row>79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21</xdr:col>
      <xdr:colOff>0</xdr:colOff>
      <xdr:row>47</xdr:row>
      <xdr:rowOff>28575</xdr:rowOff>
    </xdr:from>
    <xdr:to>
      <xdr:col>25</xdr:col>
      <xdr:colOff>200025</xdr:colOff>
      <xdr:row>48</xdr:row>
      <xdr:rowOff>147188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2235" t="16430" r="8939" b="10548"/>
        <a:stretch>
          <a:fillRect/>
        </a:stretch>
      </xdr:blipFill>
      <xdr:spPr bwMode="auto">
        <a:xfrm>
          <a:off x="5648325" y="7743825"/>
          <a:ext cx="1228725" cy="309113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28575</xdr:colOff>
      <xdr:row>7</xdr:row>
      <xdr:rowOff>47625</xdr:rowOff>
    </xdr:from>
    <xdr:to>
      <xdr:col>25</xdr:col>
      <xdr:colOff>228600</xdr:colOff>
      <xdr:row>8</xdr:row>
      <xdr:rowOff>166238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2235" t="16430" r="8939" b="10548"/>
        <a:stretch>
          <a:fillRect/>
        </a:stretch>
      </xdr:blipFill>
      <xdr:spPr bwMode="auto">
        <a:xfrm>
          <a:off x="5676900" y="1038225"/>
          <a:ext cx="1228725" cy="30911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22</xdr:row>
      <xdr:rowOff>173131</xdr:rowOff>
    </xdr:from>
    <xdr:to>
      <xdr:col>72</xdr:col>
      <xdr:colOff>152400</xdr:colOff>
      <xdr:row>35</xdr:row>
      <xdr:rowOff>133350</xdr:rowOff>
    </xdr:to>
    <xdr:pic>
      <xdr:nvPicPr>
        <xdr:cNvPr id="2" name="Picture 1" descr="1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34" t="15137" r="6804" b="15640"/>
        <a:stretch>
          <a:fillRect/>
        </a:stretch>
      </xdr:blipFill>
      <xdr:spPr>
        <a:xfrm>
          <a:off x="390525" y="3564031"/>
          <a:ext cx="8296275" cy="2436719"/>
        </a:xfrm>
        <a:prstGeom prst="rect">
          <a:avLst/>
        </a:prstGeom>
      </xdr:spPr>
    </xdr:pic>
    <xdr:clientData/>
  </xdr:twoCellAnchor>
  <xdr:twoCellAnchor>
    <xdr:from>
      <xdr:col>15</xdr:col>
      <xdr:colOff>245971</xdr:colOff>
      <xdr:row>28</xdr:row>
      <xdr:rowOff>43624</xdr:rowOff>
    </xdr:from>
    <xdr:to>
      <xdr:col>17</xdr:col>
      <xdr:colOff>2404</xdr:colOff>
      <xdr:row>30</xdr:row>
      <xdr:rowOff>70839</xdr:rowOff>
    </xdr:to>
    <xdr:sp macro="" textlink="">
      <xdr:nvSpPr>
        <xdr:cNvPr id="3" name="Isosceles Triangle 5"/>
        <xdr:cNvSpPr/>
      </xdr:nvSpPr>
      <xdr:spPr>
        <a:xfrm rot="16200000">
          <a:off x="4282530" y="4646240"/>
          <a:ext cx="408215" cy="270783"/>
        </a:xfrm>
        <a:prstGeom prst="triangle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63394</xdr:colOff>
      <xdr:row>9</xdr:row>
      <xdr:rowOff>94013</xdr:rowOff>
    </xdr:from>
    <xdr:to>
      <xdr:col>6</xdr:col>
      <xdr:colOff>77406</xdr:colOff>
      <xdr:row>12</xdr:row>
      <xdr:rowOff>25978</xdr:rowOff>
    </xdr:to>
    <xdr:sp macro="" textlink="">
      <xdr:nvSpPr>
        <xdr:cNvPr id="4" name="Isosceles Triangle 6"/>
        <xdr:cNvSpPr/>
      </xdr:nvSpPr>
      <xdr:spPr>
        <a:xfrm rot="5400000">
          <a:off x="1528405" y="1534127"/>
          <a:ext cx="408215" cy="271187"/>
        </a:xfrm>
        <a:prstGeom prst="triangle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285751</xdr:colOff>
      <xdr:row>23</xdr:row>
      <xdr:rowOff>104774</xdr:rowOff>
    </xdr:from>
    <xdr:to>
      <xdr:col>30</xdr:col>
      <xdr:colOff>104775</xdr:colOff>
      <xdr:row>27</xdr:row>
      <xdr:rowOff>190499</xdr:rowOff>
    </xdr:to>
    <xdr:graphicFrame macro="">
      <xdr:nvGraphicFramePr>
        <xdr:cNvPr id="5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21</xdr:col>
      <xdr:colOff>11206</xdr:colOff>
      <xdr:row>7</xdr:row>
      <xdr:rowOff>39781</xdr:rowOff>
    </xdr:from>
    <xdr:to>
      <xdr:col>31</xdr:col>
      <xdr:colOff>77881</xdr:colOff>
      <xdr:row>8</xdr:row>
      <xdr:rowOff>158394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235" t="16430" r="8939" b="10548"/>
        <a:stretch>
          <a:fillRect/>
        </a:stretch>
      </xdr:blipFill>
      <xdr:spPr bwMode="auto">
        <a:xfrm>
          <a:off x="5659531" y="1030381"/>
          <a:ext cx="1228725" cy="309113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285750</xdr:colOff>
      <xdr:row>30</xdr:row>
      <xdr:rowOff>133350</xdr:rowOff>
    </xdr:from>
    <xdr:to>
      <xdr:col>30</xdr:col>
      <xdr:colOff>104774</xdr:colOff>
      <xdr:row>35</xdr:row>
      <xdr:rowOff>28575</xdr:rowOff>
    </xdr:to>
    <xdr:graphicFrame macro="">
      <xdr:nvGraphicFramePr>
        <xdr:cNvPr id="7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</xdr:colOff>
      <xdr:row>32</xdr:row>
      <xdr:rowOff>114300</xdr:rowOff>
    </xdr:from>
    <xdr:to>
      <xdr:col>32</xdr:col>
      <xdr:colOff>85090</xdr:colOff>
      <xdr:row>39</xdr:row>
      <xdr:rowOff>50165</xdr:rowOff>
    </xdr:to>
    <xdr:pic>
      <xdr:nvPicPr>
        <xdr:cNvPr id="2" name="Picture 135" descr="CV58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5200650"/>
          <a:ext cx="1932940" cy="1269365"/>
        </a:xfrm>
        <a:prstGeom prst="rect">
          <a:avLst/>
        </a:prstGeom>
      </xdr:spPr>
    </xdr:pic>
    <xdr:clientData/>
  </xdr:twoCellAnchor>
  <xdr:twoCellAnchor editAs="oneCell">
    <xdr:from>
      <xdr:col>18</xdr:col>
      <xdr:colOff>21420</xdr:colOff>
      <xdr:row>23</xdr:row>
      <xdr:rowOff>133380</xdr:rowOff>
    </xdr:from>
    <xdr:to>
      <xdr:col>32</xdr:col>
      <xdr:colOff>98562</xdr:colOff>
      <xdr:row>30</xdr:row>
      <xdr:rowOff>57977</xdr:rowOff>
    </xdr:to>
    <xdr:pic>
      <xdr:nvPicPr>
        <xdr:cNvPr id="3" name="Picture 127" descr="CV56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74370" y="3695730"/>
          <a:ext cx="1944042" cy="1258097"/>
        </a:xfrm>
        <a:prstGeom prst="rect">
          <a:avLst/>
        </a:prstGeom>
      </xdr:spPr>
    </xdr:pic>
    <xdr:clientData/>
  </xdr:twoCellAnchor>
  <xdr:twoCellAnchor editAs="oneCell">
    <xdr:from>
      <xdr:col>18</xdr:col>
      <xdr:colOff>41411</xdr:colOff>
      <xdr:row>14</xdr:row>
      <xdr:rowOff>107672</xdr:rowOff>
    </xdr:from>
    <xdr:to>
      <xdr:col>32</xdr:col>
      <xdr:colOff>32303</xdr:colOff>
      <xdr:row>21</xdr:row>
      <xdr:rowOff>84177</xdr:rowOff>
    </xdr:to>
    <xdr:pic>
      <xdr:nvPicPr>
        <xdr:cNvPr id="4" name="Picture 122" descr="CV38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94361" y="2146022"/>
          <a:ext cx="1857792" cy="1310005"/>
        </a:xfrm>
        <a:prstGeom prst="rect">
          <a:avLst/>
        </a:prstGeom>
      </xdr:spPr>
    </xdr:pic>
    <xdr:clientData/>
  </xdr:twoCellAnchor>
  <xdr:twoCellAnchor editAs="oneCell">
    <xdr:from>
      <xdr:col>0</xdr:col>
      <xdr:colOff>102927</xdr:colOff>
      <xdr:row>14</xdr:row>
      <xdr:rowOff>163710</xdr:rowOff>
    </xdr:from>
    <xdr:to>
      <xdr:col>13</xdr:col>
      <xdr:colOff>200717</xdr:colOff>
      <xdr:row>21</xdr:row>
      <xdr:rowOff>30848</xdr:rowOff>
    </xdr:to>
    <xdr:pic>
      <xdr:nvPicPr>
        <xdr:cNvPr id="5" name="Picture 78" descr="CV16.jp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927" y="2202060"/>
          <a:ext cx="1821815" cy="120063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32</xdr:row>
      <xdr:rowOff>147852</xdr:rowOff>
    </xdr:from>
    <xdr:to>
      <xdr:col>13</xdr:col>
      <xdr:colOff>135890</xdr:colOff>
      <xdr:row>38</xdr:row>
      <xdr:rowOff>185344</xdr:rowOff>
    </xdr:to>
    <xdr:pic>
      <xdr:nvPicPr>
        <xdr:cNvPr id="6" name="Picture 80" descr="CV36.jpg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8100" y="5234202"/>
          <a:ext cx="1821815" cy="1180492"/>
        </a:xfrm>
        <a:prstGeom prst="rect">
          <a:avLst/>
        </a:prstGeom>
      </xdr:spPr>
    </xdr:pic>
    <xdr:clientData/>
  </xdr:twoCellAnchor>
  <xdr:twoCellAnchor>
    <xdr:from>
      <xdr:col>0</xdr:col>
      <xdr:colOff>459828</xdr:colOff>
      <xdr:row>15</xdr:row>
      <xdr:rowOff>131379</xdr:rowOff>
    </xdr:from>
    <xdr:to>
      <xdr:col>5</xdr:col>
      <xdr:colOff>111672</xdr:colOff>
      <xdr:row>19</xdr:row>
      <xdr:rowOff>32845</xdr:rowOff>
    </xdr:to>
    <xdr:cxnSp macro="">
      <xdr:nvCxnSpPr>
        <xdr:cNvPr id="7" name="Straight Arrow Connector 82"/>
        <xdr:cNvCxnSpPr/>
      </xdr:nvCxnSpPr>
      <xdr:spPr>
        <a:xfrm>
          <a:off x="459828" y="2360229"/>
          <a:ext cx="1185369" cy="663466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170793</xdr:colOff>
      <xdr:row>17</xdr:row>
      <xdr:rowOff>32846</xdr:rowOff>
    </xdr:from>
    <xdr:to>
      <xdr:col>4</xdr:col>
      <xdr:colOff>177363</xdr:colOff>
      <xdr:row>18</xdr:row>
      <xdr:rowOff>65690</xdr:rowOff>
    </xdr:to>
    <xdr:sp macro="" textlink="">
      <xdr:nvSpPr>
        <xdr:cNvPr id="8" name="TextBox 83"/>
        <xdr:cNvSpPr txBox="1"/>
      </xdr:nvSpPr>
      <xdr:spPr>
        <a:xfrm>
          <a:off x="1189968" y="2642696"/>
          <a:ext cx="263745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A</a:t>
          </a:r>
        </a:p>
      </xdr:txBody>
    </xdr:sp>
    <xdr:clientData/>
  </xdr:twoCellAnchor>
  <xdr:twoCellAnchor>
    <xdr:from>
      <xdr:col>0</xdr:col>
      <xdr:colOff>295603</xdr:colOff>
      <xdr:row>15</xdr:row>
      <xdr:rowOff>98534</xdr:rowOff>
    </xdr:from>
    <xdr:to>
      <xdr:col>4</xdr:col>
      <xdr:colOff>164224</xdr:colOff>
      <xdr:row>19</xdr:row>
      <xdr:rowOff>32845</xdr:rowOff>
    </xdr:to>
    <xdr:cxnSp macro="">
      <xdr:nvCxnSpPr>
        <xdr:cNvPr id="9" name="Straight Arrow Connector 84"/>
        <xdr:cNvCxnSpPr/>
      </xdr:nvCxnSpPr>
      <xdr:spPr>
        <a:xfrm flipV="1">
          <a:off x="295603" y="2327384"/>
          <a:ext cx="1144971" cy="696311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446689</xdr:colOff>
      <xdr:row>17</xdr:row>
      <xdr:rowOff>65690</xdr:rowOff>
    </xdr:from>
    <xdr:to>
      <xdr:col>1</xdr:col>
      <xdr:colOff>203638</xdr:colOff>
      <xdr:row>18</xdr:row>
      <xdr:rowOff>98534</xdr:rowOff>
    </xdr:to>
    <xdr:sp macro="" textlink="">
      <xdr:nvSpPr>
        <xdr:cNvPr id="10" name="TextBox 87"/>
        <xdr:cNvSpPr txBox="1"/>
      </xdr:nvSpPr>
      <xdr:spPr>
        <a:xfrm>
          <a:off x="446689" y="2675540"/>
          <a:ext cx="261774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B</a:t>
          </a:r>
        </a:p>
      </xdr:txBody>
    </xdr:sp>
    <xdr:clientData/>
  </xdr:twoCellAnchor>
  <xdr:twoCellAnchor editAs="oneCell">
    <xdr:from>
      <xdr:col>0</xdr:col>
      <xdr:colOff>102927</xdr:colOff>
      <xdr:row>23</xdr:row>
      <xdr:rowOff>163710</xdr:rowOff>
    </xdr:from>
    <xdr:to>
      <xdr:col>13</xdr:col>
      <xdr:colOff>200717</xdr:colOff>
      <xdr:row>30</xdr:row>
      <xdr:rowOff>30848</xdr:rowOff>
    </xdr:to>
    <xdr:pic>
      <xdr:nvPicPr>
        <xdr:cNvPr id="11" name="Picture 88" descr="CV16.jp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927" y="3726060"/>
          <a:ext cx="1821815" cy="1200638"/>
        </a:xfrm>
        <a:prstGeom prst="rect">
          <a:avLst/>
        </a:prstGeom>
      </xdr:spPr>
    </xdr:pic>
    <xdr:clientData/>
  </xdr:twoCellAnchor>
  <xdr:twoCellAnchor>
    <xdr:from>
      <xdr:col>0</xdr:col>
      <xdr:colOff>459828</xdr:colOff>
      <xdr:row>24</xdr:row>
      <xdr:rowOff>131379</xdr:rowOff>
    </xdr:from>
    <xdr:to>
      <xdr:col>5</xdr:col>
      <xdr:colOff>111672</xdr:colOff>
      <xdr:row>28</xdr:row>
      <xdr:rowOff>32845</xdr:rowOff>
    </xdr:to>
    <xdr:cxnSp macro="">
      <xdr:nvCxnSpPr>
        <xdr:cNvPr id="12" name="Straight Arrow Connector 89"/>
        <xdr:cNvCxnSpPr/>
      </xdr:nvCxnSpPr>
      <xdr:spPr>
        <a:xfrm>
          <a:off x="459828" y="3884229"/>
          <a:ext cx="1185369" cy="663466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170793</xdr:colOff>
      <xdr:row>26</xdr:row>
      <xdr:rowOff>32846</xdr:rowOff>
    </xdr:from>
    <xdr:to>
      <xdr:col>4</xdr:col>
      <xdr:colOff>177363</xdr:colOff>
      <xdr:row>27</xdr:row>
      <xdr:rowOff>65690</xdr:rowOff>
    </xdr:to>
    <xdr:sp macro="" textlink="">
      <xdr:nvSpPr>
        <xdr:cNvPr id="13" name="TextBox 90"/>
        <xdr:cNvSpPr txBox="1"/>
      </xdr:nvSpPr>
      <xdr:spPr>
        <a:xfrm>
          <a:off x="1189968" y="4166696"/>
          <a:ext cx="263745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A</a:t>
          </a:r>
        </a:p>
      </xdr:txBody>
    </xdr:sp>
    <xdr:clientData/>
  </xdr:twoCellAnchor>
  <xdr:twoCellAnchor>
    <xdr:from>
      <xdr:col>0</xdr:col>
      <xdr:colOff>295603</xdr:colOff>
      <xdr:row>24</xdr:row>
      <xdr:rowOff>98534</xdr:rowOff>
    </xdr:from>
    <xdr:to>
      <xdr:col>4</xdr:col>
      <xdr:colOff>164224</xdr:colOff>
      <xdr:row>28</xdr:row>
      <xdr:rowOff>32845</xdr:rowOff>
    </xdr:to>
    <xdr:cxnSp macro="">
      <xdr:nvCxnSpPr>
        <xdr:cNvPr id="14" name="Straight Arrow Connector 91"/>
        <xdr:cNvCxnSpPr/>
      </xdr:nvCxnSpPr>
      <xdr:spPr>
        <a:xfrm flipV="1">
          <a:off x="295603" y="3851384"/>
          <a:ext cx="1144971" cy="696311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446689</xdr:colOff>
      <xdr:row>26</xdr:row>
      <xdr:rowOff>65690</xdr:rowOff>
    </xdr:from>
    <xdr:to>
      <xdr:col>1</xdr:col>
      <xdr:colOff>203638</xdr:colOff>
      <xdr:row>27</xdr:row>
      <xdr:rowOff>98534</xdr:rowOff>
    </xdr:to>
    <xdr:sp macro="" textlink="">
      <xdr:nvSpPr>
        <xdr:cNvPr id="15" name="TextBox 92"/>
        <xdr:cNvSpPr txBox="1"/>
      </xdr:nvSpPr>
      <xdr:spPr>
        <a:xfrm>
          <a:off x="446689" y="4199540"/>
          <a:ext cx="261774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B</a:t>
          </a:r>
        </a:p>
      </xdr:txBody>
    </xdr:sp>
    <xdr:clientData/>
  </xdr:twoCellAnchor>
  <xdr:twoCellAnchor>
    <xdr:from>
      <xdr:col>0</xdr:col>
      <xdr:colOff>396039</xdr:colOff>
      <xdr:row>33</xdr:row>
      <xdr:rowOff>175461</xdr:rowOff>
    </xdr:from>
    <xdr:to>
      <xdr:col>5</xdr:col>
      <xdr:colOff>45119</xdr:colOff>
      <xdr:row>37</xdr:row>
      <xdr:rowOff>25066</xdr:rowOff>
    </xdr:to>
    <xdr:cxnSp macro="">
      <xdr:nvCxnSpPr>
        <xdr:cNvPr id="16" name="Straight Arrow Connector 99"/>
        <xdr:cNvCxnSpPr/>
      </xdr:nvCxnSpPr>
      <xdr:spPr>
        <a:xfrm>
          <a:off x="396039" y="5452311"/>
          <a:ext cx="1182605" cy="611605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170793</xdr:colOff>
      <xdr:row>35</xdr:row>
      <xdr:rowOff>32846</xdr:rowOff>
    </xdr:from>
    <xdr:to>
      <xdr:col>4</xdr:col>
      <xdr:colOff>177363</xdr:colOff>
      <xdr:row>36</xdr:row>
      <xdr:rowOff>65690</xdr:rowOff>
    </xdr:to>
    <xdr:sp macro="" textlink="">
      <xdr:nvSpPr>
        <xdr:cNvPr id="17" name="TextBox 100"/>
        <xdr:cNvSpPr txBox="1"/>
      </xdr:nvSpPr>
      <xdr:spPr>
        <a:xfrm>
          <a:off x="1189968" y="5690696"/>
          <a:ext cx="263745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A</a:t>
          </a:r>
        </a:p>
      </xdr:txBody>
    </xdr:sp>
    <xdr:clientData/>
  </xdr:twoCellAnchor>
  <xdr:twoCellAnchor>
    <xdr:from>
      <xdr:col>0</xdr:col>
      <xdr:colOff>250658</xdr:colOff>
      <xdr:row>33</xdr:row>
      <xdr:rowOff>90238</xdr:rowOff>
    </xdr:from>
    <xdr:to>
      <xdr:col>4</xdr:col>
      <xdr:colOff>115303</xdr:colOff>
      <xdr:row>37</xdr:row>
      <xdr:rowOff>40106</xdr:rowOff>
    </xdr:to>
    <xdr:cxnSp macro="">
      <xdr:nvCxnSpPr>
        <xdr:cNvPr id="18" name="Straight Arrow Connector 101"/>
        <xdr:cNvCxnSpPr/>
      </xdr:nvCxnSpPr>
      <xdr:spPr>
        <a:xfrm flipV="1">
          <a:off x="250658" y="5367088"/>
          <a:ext cx="1140995" cy="711868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416610</xdr:colOff>
      <xdr:row>35</xdr:row>
      <xdr:rowOff>45637</xdr:rowOff>
    </xdr:from>
    <xdr:to>
      <xdr:col>1</xdr:col>
      <xdr:colOff>173559</xdr:colOff>
      <xdr:row>36</xdr:row>
      <xdr:rowOff>78481</xdr:rowOff>
    </xdr:to>
    <xdr:sp macro="" textlink="">
      <xdr:nvSpPr>
        <xdr:cNvPr id="19" name="TextBox 102"/>
        <xdr:cNvSpPr txBox="1"/>
      </xdr:nvSpPr>
      <xdr:spPr>
        <a:xfrm>
          <a:off x="416610" y="5703487"/>
          <a:ext cx="261774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B</a:t>
          </a:r>
        </a:p>
      </xdr:txBody>
    </xdr:sp>
    <xdr:clientData/>
  </xdr:twoCellAnchor>
  <xdr:twoCellAnchor>
    <xdr:from>
      <xdr:col>18</xdr:col>
      <xdr:colOff>297657</xdr:colOff>
      <xdr:row>15</xdr:row>
      <xdr:rowOff>113109</xdr:rowOff>
    </xdr:from>
    <xdr:to>
      <xdr:col>23</xdr:col>
      <xdr:colOff>148828</xdr:colOff>
      <xdr:row>19</xdr:row>
      <xdr:rowOff>59531</xdr:rowOff>
    </xdr:to>
    <xdr:cxnSp macro="">
      <xdr:nvCxnSpPr>
        <xdr:cNvPr id="20" name="Straight Arrow Connector 109"/>
        <xdr:cNvCxnSpPr/>
      </xdr:nvCxnSpPr>
      <xdr:spPr>
        <a:xfrm>
          <a:off x="4850607" y="2341959"/>
          <a:ext cx="1327546" cy="708422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137538</xdr:colOff>
      <xdr:row>17</xdr:row>
      <xdr:rowOff>28535</xdr:rowOff>
    </xdr:from>
    <xdr:to>
      <xdr:col>22</xdr:col>
      <xdr:colOff>144108</xdr:colOff>
      <xdr:row>18</xdr:row>
      <xdr:rowOff>61379</xdr:rowOff>
    </xdr:to>
    <xdr:sp macro="" textlink="">
      <xdr:nvSpPr>
        <xdr:cNvPr id="21" name="TextBox 110"/>
        <xdr:cNvSpPr txBox="1"/>
      </xdr:nvSpPr>
      <xdr:spPr>
        <a:xfrm>
          <a:off x="5652513" y="2638385"/>
          <a:ext cx="263745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A</a:t>
          </a:r>
        </a:p>
      </xdr:txBody>
    </xdr:sp>
    <xdr:clientData/>
  </xdr:twoCellAnchor>
  <xdr:twoCellAnchor>
    <xdr:from>
      <xdr:col>18</xdr:col>
      <xdr:colOff>223344</xdr:colOff>
      <xdr:row>15</xdr:row>
      <xdr:rowOff>65484</xdr:rowOff>
    </xdr:from>
    <xdr:to>
      <xdr:col>22</xdr:col>
      <xdr:colOff>220265</xdr:colOff>
      <xdr:row>19</xdr:row>
      <xdr:rowOff>72260</xdr:rowOff>
    </xdr:to>
    <xdr:cxnSp macro="">
      <xdr:nvCxnSpPr>
        <xdr:cNvPr id="22" name="Straight Arrow Connector 111"/>
        <xdr:cNvCxnSpPr/>
      </xdr:nvCxnSpPr>
      <xdr:spPr>
        <a:xfrm flipV="1">
          <a:off x="4776294" y="2294334"/>
          <a:ext cx="1216121" cy="768776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16833</xdr:colOff>
      <xdr:row>17</xdr:row>
      <xdr:rowOff>31819</xdr:rowOff>
    </xdr:from>
    <xdr:to>
      <xdr:col>19</xdr:col>
      <xdr:colOff>220265</xdr:colOff>
      <xdr:row>18</xdr:row>
      <xdr:rowOff>64663</xdr:rowOff>
    </xdr:to>
    <xdr:sp macro="" textlink="">
      <xdr:nvSpPr>
        <xdr:cNvPr id="23" name="TextBox 112"/>
        <xdr:cNvSpPr txBox="1"/>
      </xdr:nvSpPr>
      <xdr:spPr>
        <a:xfrm>
          <a:off x="5017458" y="2641669"/>
          <a:ext cx="203432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B</a:t>
          </a:r>
        </a:p>
      </xdr:txBody>
    </xdr:sp>
    <xdr:clientData/>
  </xdr:twoCellAnchor>
  <xdr:twoCellAnchor>
    <xdr:from>
      <xdr:col>18</xdr:col>
      <xdr:colOff>220266</xdr:colOff>
      <xdr:row>25</xdr:row>
      <xdr:rowOff>0</xdr:rowOff>
    </xdr:from>
    <xdr:to>
      <xdr:col>23</xdr:col>
      <xdr:colOff>95250</xdr:colOff>
      <xdr:row>27</xdr:row>
      <xdr:rowOff>113109</xdr:rowOff>
    </xdr:to>
    <xdr:cxnSp macro="">
      <xdr:nvCxnSpPr>
        <xdr:cNvPr id="24" name="Straight Arrow Connector 114"/>
        <xdr:cNvCxnSpPr/>
      </xdr:nvCxnSpPr>
      <xdr:spPr>
        <a:xfrm>
          <a:off x="4773216" y="3943350"/>
          <a:ext cx="1351359" cy="494109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182699</xdr:colOff>
      <xdr:row>26</xdr:row>
      <xdr:rowOff>9033</xdr:rowOff>
    </xdr:from>
    <xdr:to>
      <xdr:col>22</xdr:col>
      <xdr:colOff>189269</xdr:colOff>
      <xdr:row>27</xdr:row>
      <xdr:rowOff>41877</xdr:rowOff>
    </xdr:to>
    <xdr:sp macro="" textlink="">
      <xdr:nvSpPr>
        <xdr:cNvPr id="25" name="TextBox 115"/>
        <xdr:cNvSpPr txBox="1"/>
      </xdr:nvSpPr>
      <xdr:spPr>
        <a:xfrm>
          <a:off x="5697674" y="4142883"/>
          <a:ext cx="263745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A</a:t>
          </a:r>
        </a:p>
      </xdr:txBody>
    </xdr:sp>
    <xdr:clientData/>
  </xdr:twoCellAnchor>
  <xdr:twoCellAnchor>
    <xdr:from>
      <xdr:col>18</xdr:col>
      <xdr:colOff>327422</xdr:colOff>
      <xdr:row>24</xdr:row>
      <xdr:rowOff>107156</xdr:rowOff>
    </xdr:from>
    <xdr:to>
      <xdr:col>23</xdr:col>
      <xdr:colOff>136922</xdr:colOff>
      <xdr:row>27</xdr:row>
      <xdr:rowOff>107157</xdr:rowOff>
    </xdr:to>
    <xdr:cxnSp macro="">
      <xdr:nvCxnSpPr>
        <xdr:cNvPr id="26" name="Straight Arrow Connector 116"/>
        <xdr:cNvCxnSpPr/>
      </xdr:nvCxnSpPr>
      <xdr:spPr>
        <a:xfrm flipV="1">
          <a:off x="4880372" y="3860006"/>
          <a:ext cx="1285875" cy="571501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416924</xdr:colOff>
      <xdr:row>26</xdr:row>
      <xdr:rowOff>6159</xdr:rowOff>
    </xdr:from>
    <xdr:to>
      <xdr:col>19</xdr:col>
      <xdr:colOff>173873</xdr:colOff>
      <xdr:row>27</xdr:row>
      <xdr:rowOff>39003</xdr:rowOff>
    </xdr:to>
    <xdr:sp macro="" textlink="">
      <xdr:nvSpPr>
        <xdr:cNvPr id="27" name="TextBox 117"/>
        <xdr:cNvSpPr txBox="1"/>
      </xdr:nvSpPr>
      <xdr:spPr>
        <a:xfrm>
          <a:off x="4969874" y="4140009"/>
          <a:ext cx="204624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B</a:t>
          </a:r>
        </a:p>
      </xdr:txBody>
    </xdr:sp>
    <xdr:clientData/>
  </xdr:twoCellAnchor>
  <xdr:twoCellAnchor>
    <xdr:from>
      <xdr:col>18</xdr:col>
      <xdr:colOff>105104</xdr:colOff>
      <xdr:row>33</xdr:row>
      <xdr:rowOff>39414</xdr:rowOff>
    </xdr:from>
    <xdr:to>
      <xdr:col>23</xdr:col>
      <xdr:colOff>144518</xdr:colOff>
      <xdr:row>36</xdr:row>
      <xdr:rowOff>111673</xdr:rowOff>
    </xdr:to>
    <xdr:cxnSp macro="">
      <xdr:nvCxnSpPr>
        <xdr:cNvPr id="28" name="Straight Arrow Connector 118"/>
        <xdr:cNvCxnSpPr/>
      </xdr:nvCxnSpPr>
      <xdr:spPr>
        <a:xfrm>
          <a:off x="4658054" y="5316264"/>
          <a:ext cx="1515789" cy="643759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85396</xdr:colOff>
      <xdr:row>33</xdr:row>
      <xdr:rowOff>85398</xdr:rowOff>
    </xdr:from>
    <xdr:to>
      <xdr:col>20</xdr:col>
      <xdr:colOff>91967</xdr:colOff>
      <xdr:row>34</xdr:row>
      <xdr:rowOff>118242</xdr:rowOff>
    </xdr:to>
    <xdr:sp macro="" textlink="">
      <xdr:nvSpPr>
        <xdr:cNvPr id="29" name="TextBox 119"/>
        <xdr:cNvSpPr txBox="1"/>
      </xdr:nvSpPr>
      <xdr:spPr>
        <a:xfrm>
          <a:off x="5086021" y="5362248"/>
          <a:ext cx="263746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A</a:t>
          </a:r>
        </a:p>
      </xdr:txBody>
    </xdr:sp>
    <xdr:clientData/>
  </xdr:twoCellAnchor>
  <xdr:twoCellAnchor>
    <xdr:from>
      <xdr:col>18</xdr:col>
      <xdr:colOff>269328</xdr:colOff>
      <xdr:row>32</xdr:row>
      <xdr:rowOff>157655</xdr:rowOff>
    </xdr:from>
    <xdr:to>
      <xdr:col>24</xdr:col>
      <xdr:colOff>19707</xdr:colOff>
      <xdr:row>36</xdr:row>
      <xdr:rowOff>105104</xdr:rowOff>
    </xdr:to>
    <xdr:cxnSp macro="">
      <xdr:nvCxnSpPr>
        <xdr:cNvPr id="30" name="Straight Arrow Connector 120"/>
        <xdr:cNvCxnSpPr/>
      </xdr:nvCxnSpPr>
      <xdr:spPr>
        <a:xfrm flipV="1">
          <a:off x="4822278" y="5244005"/>
          <a:ext cx="1483929" cy="709449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423179</xdr:colOff>
      <xdr:row>34</xdr:row>
      <xdr:rowOff>190154</xdr:rowOff>
    </xdr:from>
    <xdr:to>
      <xdr:col>19</xdr:col>
      <xdr:colOff>180128</xdr:colOff>
      <xdr:row>36</xdr:row>
      <xdr:rowOff>32498</xdr:rowOff>
    </xdr:to>
    <xdr:sp macro="" textlink="">
      <xdr:nvSpPr>
        <xdr:cNvPr id="31" name="TextBox 121"/>
        <xdr:cNvSpPr txBox="1"/>
      </xdr:nvSpPr>
      <xdr:spPr>
        <a:xfrm>
          <a:off x="4976129" y="5657504"/>
          <a:ext cx="204624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B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25</xdr:row>
      <xdr:rowOff>28575</xdr:rowOff>
    </xdr:from>
    <xdr:to>
      <xdr:col>61</xdr:col>
      <xdr:colOff>216274</xdr:colOff>
      <xdr:row>32</xdr:row>
      <xdr:rowOff>180975</xdr:rowOff>
    </xdr:to>
    <xdr:pic>
      <xdr:nvPicPr>
        <xdr:cNvPr id="2" name="Picture 14" descr="1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834" t="15137" r="6804" b="48532"/>
        <a:stretch>
          <a:fillRect/>
        </a:stretch>
      </xdr:blipFill>
      <xdr:spPr>
        <a:xfrm>
          <a:off x="38100" y="4038600"/>
          <a:ext cx="8779249" cy="1485900"/>
        </a:xfrm>
        <a:prstGeom prst="rect">
          <a:avLst/>
        </a:prstGeom>
      </xdr:spPr>
    </xdr:pic>
    <xdr:clientData/>
  </xdr:twoCellAnchor>
  <xdr:twoCellAnchor>
    <xdr:from>
      <xdr:col>0</xdr:col>
      <xdr:colOff>238126</xdr:colOff>
      <xdr:row>24</xdr:row>
      <xdr:rowOff>232522</xdr:rowOff>
    </xdr:from>
    <xdr:to>
      <xdr:col>31</xdr:col>
      <xdr:colOff>76200</xdr:colOff>
      <xdr:row>33</xdr:row>
      <xdr:rowOff>19050</xdr:rowOff>
    </xdr:to>
    <xdr:graphicFrame macro="">
      <xdr:nvGraphicFramePr>
        <xdr:cNvPr id="3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76200</xdr:colOff>
      <xdr:row>33</xdr:row>
      <xdr:rowOff>85725</xdr:rowOff>
    </xdr:from>
    <xdr:to>
      <xdr:col>23</xdr:col>
      <xdr:colOff>0</xdr:colOff>
      <xdr:row>39</xdr:row>
      <xdr:rowOff>47625</xdr:rowOff>
    </xdr:to>
    <xdr:grpSp>
      <xdr:nvGrpSpPr>
        <xdr:cNvPr id="4" name="Group 6"/>
        <xdr:cNvGrpSpPr/>
      </xdr:nvGrpSpPr>
      <xdr:grpSpPr>
        <a:xfrm>
          <a:off x="3267075" y="6048375"/>
          <a:ext cx="3009900" cy="1114425"/>
          <a:chOff x="4314825" y="5705475"/>
          <a:chExt cx="3009900" cy="1000125"/>
        </a:xfrm>
      </xdr:grpSpPr>
      <xdr:pic>
        <xdr:nvPicPr>
          <xdr:cNvPr id="5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lum contrast="-10000"/>
          </a:blip>
          <a:srcRect r="20359" b="19355"/>
          <a:stretch>
            <a:fillRect/>
          </a:stretch>
        </xdr:blipFill>
        <xdr:spPr bwMode="auto">
          <a:xfrm>
            <a:off x="5334000" y="5705475"/>
            <a:ext cx="972922" cy="914400"/>
          </a:xfrm>
          <a:prstGeom prst="rect">
            <a:avLst/>
          </a:prstGeom>
          <a:noFill/>
        </xdr:spPr>
      </xdr:pic>
      <xdr:cxnSp macro="">
        <xdr:nvCxnSpPr>
          <xdr:cNvPr id="6" name="Straight Arrow Connector 8"/>
          <xdr:cNvCxnSpPr/>
        </xdr:nvCxnSpPr>
        <xdr:spPr>
          <a:xfrm>
            <a:off x="5067300" y="5972175"/>
            <a:ext cx="457202" cy="21907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9"/>
          <xdr:cNvCxnSpPr/>
        </xdr:nvCxnSpPr>
        <xdr:spPr>
          <a:xfrm flipV="1">
            <a:off x="5143500" y="6438900"/>
            <a:ext cx="457200" cy="9525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Arrow Connector 10"/>
          <xdr:cNvCxnSpPr/>
        </xdr:nvCxnSpPr>
        <xdr:spPr>
          <a:xfrm rot="10800000" flipV="1">
            <a:off x="5953129" y="6410325"/>
            <a:ext cx="514346" cy="85724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11"/>
          <xdr:cNvSpPr txBox="1"/>
        </xdr:nvSpPr>
        <xdr:spPr>
          <a:xfrm>
            <a:off x="4314825" y="5791200"/>
            <a:ext cx="771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100"/>
              <a:t>Lado Proa</a:t>
            </a:r>
          </a:p>
        </xdr:txBody>
      </xdr:sp>
      <xdr:sp macro="" textlink="">
        <xdr:nvSpPr>
          <xdr:cNvPr id="10" name="TextBox 12"/>
          <xdr:cNvSpPr txBox="1"/>
        </xdr:nvSpPr>
        <xdr:spPr>
          <a:xfrm>
            <a:off x="4333875" y="6419850"/>
            <a:ext cx="9429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100"/>
              <a:t>Centro Vau</a:t>
            </a:r>
          </a:p>
        </xdr:txBody>
      </xdr:sp>
      <xdr:sp macro="" textlink="">
        <xdr:nvSpPr>
          <xdr:cNvPr id="11" name="TextBox 13"/>
          <xdr:cNvSpPr txBox="1"/>
        </xdr:nvSpPr>
        <xdr:spPr>
          <a:xfrm>
            <a:off x="6457950" y="6267450"/>
            <a:ext cx="8667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100"/>
              <a:t>Lado Popa</a:t>
            </a:r>
          </a:p>
        </xdr:txBody>
      </xdr:sp>
    </xdr:grpSp>
    <xdr:clientData/>
  </xdr:twoCellAnchor>
  <xdr:twoCellAnchor editAs="oneCell">
    <xdr:from>
      <xdr:col>23</xdr:col>
      <xdr:colOff>82669</xdr:colOff>
      <xdr:row>7</xdr:row>
      <xdr:rowOff>10783</xdr:rowOff>
    </xdr:from>
    <xdr:to>
      <xdr:col>28</xdr:col>
      <xdr:colOff>151598</xdr:colOff>
      <xdr:row>9</xdr:row>
      <xdr:rowOff>77373</xdr:rowOff>
    </xdr:to>
    <xdr:pic>
      <xdr:nvPicPr>
        <xdr:cNvPr id="12" name="Picture 15" descr="20100120185755447.jpg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14516" r="42697"/>
        <a:stretch>
          <a:fillRect/>
        </a:stretch>
      </xdr:blipFill>
      <xdr:spPr>
        <a:xfrm>
          <a:off x="6359644" y="1001383"/>
          <a:ext cx="649954" cy="4475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25</xdr:row>
      <xdr:rowOff>28575</xdr:rowOff>
    </xdr:from>
    <xdr:to>
      <xdr:col>98</xdr:col>
      <xdr:colOff>473449</xdr:colOff>
      <xdr:row>32</xdr:row>
      <xdr:rowOff>180975</xdr:rowOff>
    </xdr:to>
    <xdr:pic>
      <xdr:nvPicPr>
        <xdr:cNvPr id="2" name="Picture 14" descr="1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834" t="15137" r="6804" b="48532"/>
        <a:stretch>
          <a:fillRect/>
        </a:stretch>
      </xdr:blipFill>
      <xdr:spPr>
        <a:xfrm>
          <a:off x="38100" y="4467225"/>
          <a:ext cx="19694899" cy="1485900"/>
        </a:xfrm>
        <a:prstGeom prst="rect">
          <a:avLst/>
        </a:prstGeom>
      </xdr:spPr>
    </xdr:pic>
    <xdr:clientData/>
  </xdr:twoCellAnchor>
  <xdr:twoCellAnchor>
    <xdr:from>
      <xdr:col>0</xdr:col>
      <xdr:colOff>238126</xdr:colOff>
      <xdr:row>24</xdr:row>
      <xdr:rowOff>232522</xdr:rowOff>
    </xdr:from>
    <xdr:to>
      <xdr:col>31</xdr:col>
      <xdr:colOff>76200</xdr:colOff>
      <xdr:row>33</xdr:row>
      <xdr:rowOff>19050</xdr:rowOff>
    </xdr:to>
    <xdr:graphicFrame macro="">
      <xdr:nvGraphicFramePr>
        <xdr:cNvPr id="3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76200</xdr:colOff>
      <xdr:row>33</xdr:row>
      <xdr:rowOff>85725</xdr:rowOff>
    </xdr:from>
    <xdr:to>
      <xdr:col>23</xdr:col>
      <xdr:colOff>0</xdr:colOff>
      <xdr:row>39</xdr:row>
      <xdr:rowOff>47625</xdr:rowOff>
    </xdr:to>
    <xdr:grpSp>
      <xdr:nvGrpSpPr>
        <xdr:cNvPr id="4" name="Group 6"/>
        <xdr:cNvGrpSpPr/>
      </xdr:nvGrpSpPr>
      <xdr:grpSpPr>
        <a:xfrm>
          <a:off x="3267075" y="6048375"/>
          <a:ext cx="3009900" cy="1114425"/>
          <a:chOff x="4314825" y="5705475"/>
          <a:chExt cx="3009900" cy="1000125"/>
        </a:xfrm>
      </xdr:grpSpPr>
      <xdr:pic>
        <xdr:nvPicPr>
          <xdr:cNvPr id="5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lum contrast="-10000"/>
          </a:blip>
          <a:srcRect r="20359" b="19355"/>
          <a:stretch>
            <a:fillRect/>
          </a:stretch>
        </xdr:blipFill>
        <xdr:spPr bwMode="auto">
          <a:xfrm>
            <a:off x="5334000" y="5705475"/>
            <a:ext cx="972922" cy="914400"/>
          </a:xfrm>
          <a:prstGeom prst="rect">
            <a:avLst/>
          </a:prstGeom>
          <a:noFill/>
        </xdr:spPr>
      </xdr:pic>
      <xdr:cxnSp macro="">
        <xdr:nvCxnSpPr>
          <xdr:cNvPr id="6" name="Straight Arrow Connector 8"/>
          <xdr:cNvCxnSpPr/>
        </xdr:nvCxnSpPr>
        <xdr:spPr>
          <a:xfrm>
            <a:off x="5067300" y="5972175"/>
            <a:ext cx="457202" cy="21907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9"/>
          <xdr:cNvCxnSpPr/>
        </xdr:nvCxnSpPr>
        <xdr:spPr>
          <a:xfrm flipV="1">
            <a:off x="5143500" y="6438900"/>
            <a:ext cx="457200" cy="9525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Arrow Connector 10"/>
          <xdr:cNvCxnSpPr/>
        </xdr:nvCxnSpPr>
        <xdr:spPr>
          <a:xfrm rot="10800000" flipV="1">
            <a:off x="5953129" y="6410325"/>
            <a:ext cx="514346" cy="85724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11"/>
          <xdr:cNvSpPr txBox="1"/>
        </xdr:nvSpPr>
        <xdr:spPr>
          <a:xfrm>
            <a:off x="4314825" y="5791200"/>
            <a:ext cx="771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100"/>
              <a:t>Lado Proa</a:t>
            </a:r>
          </a:p>
        </xdr:txBody>
      </xdr:sp>
      <xdr:sp macro="" textlink="">
        <xdr:nvSpPr>
          <xdr:cNvPr id="10" name="TextBox 12"/>
          <xdr:cNvSpPr txBox="1"/>
        </xdr:nvSpPr>
        <xdr:spPr>
          <a:xfrm>
            <a:off x="4333875" y="6419850"/>
            <a:ext cx="9429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100"/>
              <a:t>Centro Vau</a:t>
            </a:r>
          </a:p>
        </xdr:txBody>
      </xdr:sp>
      <xdr:sp macro="" textlink="">
        <xdr:nvSpPr>
          <xdr:cNvPr id="11" name="TextBox 13"/>
          <xdr:cNvSpPr txBox="1"/>
        </xdr:nvSpPr>
        <xdr:spPr>
          <a:xfrm>
            <a:off x="6457950" y="6267450"/>
            <a:ext cx="8667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100"/>
              <a:t>Lado Popa</a:t>
            </a:r>
          </a:p>
        </xdr:txBody>
      </xdr:sp>
    </xdr:grpSp>
    <xdr:clientData/>
  </xdr:twoCellAnchor>
  <xdr:twoCellAnchor editAs="oneCell">
    <xdr:from>
      <xdr:col>23</xdr:col>
      <xdr:colOff>82669</xdr:colOff>
      <xdr:row>7</xdr:row>
      <xdr:rowOff>10783</xdr:rowOff>
    </xdr:from>
    <xdr:to>
      <xdr:col>35</xdr:col>
      <xdr:colOff>94448</xdr:colOff>
      <xdr:row>9</xdr:row>
      <xdr:rowOff>77373</xdr:rowOff>
    </xdr:to>
    <xdr:pic>
      <xdr:nvPicPr>
        <xdr:cNvPr id="12" name="Picture 15" descr="20100120185755447.jpg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14516" r="42697"/>
        <a:stretch>
          <a:fillRect/>
        </a:stretch>
      </xdr:blipFill>
      <xdr:spPr>
        <a:xfrm>
          <a:off x="6359644" y="1334758"/>
          <a:ext cx="1354804" cy="4475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vios%20-%20Inspec&#231;&#245;es/TBN02%20-%20Nivelamento%20-%20Quilh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avios%20-%20Inspec&#231;&#245;es/TBN%2002-%20Controlo%20Empeno%20Vaus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BN02"/>
    </sheetNames>
    <sheetDataSet>
      <sheetData sheetId="0">
        <row r="14">
          <cell r="B14" t="str">
            <v>#0</v>
          </cell>
          <cell r="C14" t="str">
            <v>#2</v>
          </cell>
          <cell r="D14" t="str">
            <v>#4</v>
          </cell>
          <cell r="E14" t="str">
            <v>#6</v>
          </cell>
          <cell r="F14" t="str">
            <v>#8</v>
          </cell>
          <cell r="G14" t="str">
            <v>#10</v>
          </cell>
          <cell r="H14" t="str">
            <v>#12</v>
          </cell>
          <cell r="I14" t="str">
            <v>#14</v>
          </cell>
          <cell r="J14" t="str">
            <v>#16</v>
          </cell>
          <cell r="K14" t="str">
            <v>#18</v>
          </cell>
          <cell r="L14" t="str">
            <v>#20</v>
          </cell>
          <cell r="M14" t="str">
            <v>#22</v>
          </cell>
          <cell r="N14" t="str">
            <v>#24</v>
          </cell>
          <cell r="O14" t="str">
            <v>#26</v>
          </cell>
          <cell r="P14" t="str">
            <v>#28</v>
          </cell>
          <cell r="Q14" t="str">
            <v>#30</v>
          </cell>
          <cell r="R14" t="str">
            <v>#32</v>
          </cell>
          <cell r="S14" t="str">
            <v>#34</v>
          </cell>
          <cell r="T14" t="str">
            <v>#36</v>
          </cell>
          <cell r="U14" t="str">
            <v>#38</v>
          </cell>
          <cell r="V14" t="str">
            <v>#40</v>
          </cell>
          <cell r="W14" t="str">
            <v>#42</v>
          </cell>
          <cell r="X14" t="str">
            <v>#44</v>
          </cell>
          <cell r="Y14" t="str">
            <v>#46</v>
          </cell>
          <cell r="Z14" t="str">
            <v>#48</v>
          </cell>
          <cell r="AA14" t="str">
            <v>#50</v>
          </cell>
          <cell r="AB14" t="str">
            <v>#52</v>
          </cell>
          <cell r="AC14" t="str">
            <v>#54</v>
          </cell>
          <cell r="AD14" t="str">
            <v>#56</v>
          </cell>
          <cell r="AE14" t="str">
            <v>#58</v>
          </cell>
          <cell r="AF14" t="str">
            <v>#60</v>
          </cell>
          <cell r="AG14" t="str">
            <v>#62</v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</row>
        <row r="18">
          <cell r="B18" t="str">
            <v>#64</v>
          </cell>
          <cell r="C18" t="str">
            <v>#66</v>
          </cell>
          <cell r="D18" t="str">
            <v>#68</v>
          </cell>
          <cell r="E18" t="str">
            <v>#70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BN2 - Vaus a EB"/>
      <sheetName val="TBN2 - Vaus a BB"/>
    </sheetNames>
    <sheetDataSet>
      <sheetData sheetId="0" refreshError="1"/>
      <sheetData sheetId="1">
        <row r="27">
          <cell r="AN27" t="str">
            <v>#4</v>
          </cell>
          <cell r="AO27" t="str">
            <v>#6</v>
          </cell>
          <cell r="AP27" t="str">
            <v>#8</v>
          </cell>
          <cell r="AQ27" t="str">
            <v>#10</v>
          </cell>
          <cell r="AR27" t="str">
            <v>#12</v>
          </cell>
          <cell r="AS27" t="str">
            <v>#14</v>
          </cell>
          <cell r="AT27" t="str">
            <v>#16</v>
          </cell>
          <cell r="AU27" t="str">
            <v>#18</v>
          </cell>
          <cell r="AV27" t="str">
            <v>#20</v>
          </cell>
          <cell r="AW27" t="str">
            <v>#22</v>
          </cell>
          <cell r="AX27" t="str">
            <v>#24</v>
          </cell>
          <cell r="AY27" t="str">
            <v>#26</v>
          </cell>
          <cell r="AZ27" t="str">
            <v>#28</v>
          </cell>
          <cell r="BA27" t="str">
            <v>#30</v>
          </cell>
          <cell r="BB27" t="str">
            <v>#32</v>
          </cell>
          <cell r="BC27" t="str">
            <v>#34</v>
          </cell>
          <cell r="BD27" t="str">
            <v>#36</v>
          </cell>
          <cell r="BE27" t="str">
            <v>#38</v>
          </cell>
          <cell r="BF27" t="str">
            <v>#40</v>
          </cell>
          <cell r="BG27" t="str">
            <v>#42</v>
          </cell>
          <cell r="BH27" t="str">
            <v>#44</v>
          </cell>
          <cell r="BI27" t="str">
            <v>#46</v>
          </cell>
          <cell r="BJ27" t="str">
            <v>#48</v>
          </cell>
          <cell r="BK27" t="str">
            <v>#50</v>
          </cell>
          <cell r="BL27" t="str">
            <v>#52</v>
          </cell>
          <cell r="BM27" t="str">
            <v>#54</v>
          </cell>
          <cell r="BN27" t="str">
            <v>#56</v>
          </cell>
          <cell r="BO27" t="str">
            <v>#58</v>
          </cell>
          <cell r="BP27" t="str">
            <v>#60</v>
          </cell>
          <cell r="BQ27" t="str">
            <v>#62</v>
          </cell>
          <cell r="BR27" t="str">
            <v>#64</v>
          </cell>
          <cell r="BS27" t="str">
            <v>#66</v>
          </cell>
          <cell r="BT27" t="str">
            <v>#68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280"/>
  <sheetViews>
    <sheetView showGridLines="0" view="pageBreakPreview" zoomScale="85" zoomScaleNormal="100" zoomScaleSheetLayoutView="85" zoomScalePageLayoutView="70" workbookViewId="0">
      <selection activeCell="E248" sqref="E248:M248"/>
    </sheetView>
  </sheetViews>
  <sheetFormatPr defaultRowHeight="15"/>
  <cols>
    <col min="1" max="1" width="7.5703125" style="1" customWidth="1"/>
    <col min="2" max="34" width="3.85546875" style="1" customWidth="1"/>
    <col min="35" max="36" width="4.140625" style="1" customWidth="1"/>
    <col min="37" max="95" width="4.140625" customWidth="1"/>
  </cols>
  <sheetData>
    <row r="1" spans="1:98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5"/>
      <c r="AC1" s="15"/>
      <c r="AD1" s="15"/>
      <c r="AE1" s="15"/>
      <c r="AF1" s="15"/>
      <c r="AG1" s="15"/>
      <c r="AH1" s="21"/>
      <c r="AI1" s="16"/>
      <c r="AJ1" s="16"/>
      <c r="AK1" s="17"/>
      <c r="AL1" s="17"/>
    </row>
    <row r="2" spans="1:98" ht="2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9" t="s">
        <v>61</v>
      </c>
      <c r="M2" s="100"/>
      <c r="N2" s="100"/>
      <c r="O2" s="100"/>
      <c r="P2" s="100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6"/>
      <c r="AC2" s="16"/>
      <c r="AD2" s="16"/>
      <c r="AE2" s="16"/>
      <c r="AF2" s="16"/>
      <c r="AG2" s="16"/>
      <c r="AH2" s="22"/>
      <c r="AI2" s="16"/>
      <c r="AJ2" s="16"/>
      <c r="AK2" s="17"/>
      <c r="AL2" s="17"/>
    </row>
    <row r="3" spans="1:98" ht="7.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6"/>
      <c r="AC3" s="16"/>
      <c r="AD3" s="16"/>
      <c r="AE3" s="16"/>
      <c r="AF3" s="16"/>
      <c r="AG3" s="16"/>
      <c r="AH3" s="22"/>
      <c r="AI3" s="16"/>
      <c r="AJ3" s="16"/>
      <c r="AK3" s="17"/>
      <c r="AL3" s="17"/>
    </row>
    <row r="4" spans="1:98">
      <c r="A4" s="101" t="s">
        <v>38</v>
      </c>
      <c r="B4" s="102"/>
      <c r="C4" s="102"/>
      <c r="D4" s="102"/>
      <c r="E4" s="102"/>
      <c r="F4" s="102"/>
      <c r="G4" s="105" t="s">
        <v>55</v>
      </c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7"/>
      <c r="AC4" s="114" t="s">
        <v>39</v>
      </c>
      <c r="AD4" s="115"/>
      <c r="AE4" s="115"/>
      <c r="AF4" s="115"/>
      <c r="AG4" s="115"/>
      <c r="AH4" s="116"/>
      <c r="AI4" s="19"/>
      <c r="AJ4" s="19"/>
      <c r="AK4" s="19"/>
      <c r="AL4" s="19"/>
    </row>
    <row r="5" spans="1:98" ht="6.75" customHeight="1">
      <c r="A5" s="101"/>
      <c r="B5" s="102"/>
      <c r="C5" s="102"/>
      <c r="D5" s="102"/>
      <c r="E5" s="102"/>
      <c r="F5" s="102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10"/>
      <c r="AC5" s="117" t="s">
        <v>40</v>
      </c>
      <c r="AD5" s="118"/>
      <c r="AE5" s="118"/>
      <c r="AF5" s="118"/>
      <c r="AG5" s="118"/>
      <c r="AH5" s="119"/>
      <c r="AI5" s="18"/>
      <c r="AJ5" s="18"/>
      <c r="AK5" s="18"/>
      <c r="AL5" s="18"/>
    </row>
    <row r="6" spans="1:98" ht="15.75" thickBot="1">
      <c r="A6" s="103"/>
      <c r="B6" s="104"/>
      <c r="C6" s="104"/>
      <c r="D6" s="104"/>
      <c r="E6" s="104"/>
      <c r="F6" s="104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3"/>
      <c r="AC6" s="120"/>
      <c r="AD6" s="121"/>
      <c r="AE6" s="121"/>
      <c r="AF6" s="121"/>
      <c r="AG6" s="121"/>
      <c r="AH6" s="122"/>
      <c r="AI6" s="18"/>
      <c r="AJ6" s="18"/>
      <c r="AK6" s="18"/>
      <c r="AL6" s="18"/>
    </row>
    <row r="7" spans="1:98" ht="3" customHeight="1">
      <c r="A7" s="50"/>
      <c r="B7" s="50"/>
      <c r="C7" s="50"/>
      <c r="D7" s="50"/>
      <c r="E7" s="50"/>
      <c r="F7" s="50"/>
      <c r="G7" s="50"/>
      <c r="H7" s="50"/>
    </row>
    <row r="8" spans="1:98" ht="15" customHeight="1">
      <c r="A8" s="88" t="s">
        <v>42</v>
      </c>
      <c r="B8" s="88"/>
      <c r="C8" s="88"/>
      <c r="D8" s="88"/>
      <c r="E8" s="89" t="s">
        <v>60</v>
      </c>
      <c r="F8" s="90"/>
      <c r="G8" s="90"/>
      <c r="H8" s="90"/>
      <c r="I8" s="90"/>
      <c r="J8" s="90"/>
      <c r="K8" s="90"/>
      <c r="L8" s="90"/>
      <c r="M8" s="90"/>
      <c r="O8" s="91" t="s">
        <v>44</v>
      </c>
      <c r="P8" s="92"/>
      <c r="Q8" s="92"/>
      <c r="R8" s="92"/>
      <c r="S8" s="92"/>
      <c r="T8" s="92"/>
      <c r="U8" s="92"/>
      <c r="V8" s="5"/>
      <c r="W8" s="5"/>
      <c r="X8" s="5"/>
      <c r="Y8" s="5"/>
      <c r="Z8" s="13"/>
      <c r="AB8" s="91" t="s">
        <v>46</v>
      </c>
      <c r="AC8" s="92"/>
      <c r="AD8" s="92"/>
      <c r="AE8" s="92"/>
      <c r="AF8" s="92"/>
      <c r="AG8" s="92"/>
      <c r="AH8" s="123"/>
    </row>
    <row r="9" spans="1:98" ht="15" customHeight="1">
      <c r="A9" s="88" t="s">
        <v>43</v>
      </c>
      <c r="B9" s="88"/>
      <c r="C9" s="88"/>
      <c r="D9" s="88"/>
      <c r="E9" s="89" t="s">
        <v>58</v>
      </c>
      <c r="F9" s="90"/>
      <c r="G9" s="90"/>
      <c r="H9" s="90"/>
      <c r="I9" s="90"/>
      <c r="J9" s="90"/>
      <c r="K9" s="90"/>
      <c r="L9" s="90"/>
      <c r="M9" s="90"/>
      <c r="O9" s="124" t="s">
        <v>56</v>
      </c>
      <c r="P9" s="125"/>
      <c r="Q9" s="125"/>
      <c r="R9" s="126">
        <f>(47)*50/100</f>
        <v>23.5</v>
      </c>
      <c r="S9" s="126"/>
      <c r="T9" s="126"/>
      <c r="U9" s="126"/>
      <c r="V9" s="12"/>
      <c r="W9" s="12"/>
      <c r="X9" s="12"/>
      <c r="Y9" s="12"/>
      <c r="Z9" s="14"/>
      <c r="AB9" s="127"/>
      <c r="AC9" s="128"/>
      <c r="AD9" s="128"/>
      <c r="AE9" s="128"/>
      <c r="AF9" s="128"/>
      <c r="AG9" s="128"/>
      <c r="AH9" s="129"/>
    </row>
    <row r="10" spans="1:98" ht="7.5" customHeight="1">
      <c r="A10" s="50"/>
      <c r="B10" s="50"/>
      <c r="C10" s="50"/>
      <c r="D10" s="50"/>
      <c r="E10" s="50"/>
      <c r="F10" s="50"/>
      <c r="G10" s="50"/>
      <c r="H10" s="50"/>
    </row>
    <row r="11" spans="1:98" ht="15" customHeight="1">
      <c r="A11" s="86" t="s">
        <v>45</v>
      </c>
      <c r="B11" s="86"/>
      <c r="C11" s="86"/>
      <c r="D11" s="86"/>
      <c r="E11" s="86"/>
      <c r="F11" s="50"/>
      <c r="G11" s="50"/>
      <c r="H11" s="93" t="s">
        <v>59</v>
      </c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5"/>
    </row>
    <row r="12" spans="1:98" ht="15" customHeight="1">
      <c r="A12" s="86"/>
      <c r="B12" s="86"/>
      <c r="C12" s="86"/>
      <c r="D12" s="86"/>
      <c r="E12" s="86"/>
      <c r="F12" s="50"/>
      <c r="G12" s="50"/>
      <c r="H12" s="96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8"/>
    </row>
    <row r="13" spans="1:98" ht="7.5" customHeight="1">
      <c r="A13" s="50"/>
      <c r="B13" s="50"/>
      <c r="C13" s="50"/>
      <c r="D13" s="50"/>
      <c r="E13" s="50"/>
      <c r="F13" s="50"/>
      <c r="G13" s="50"/>
      <c r="H13" s="50"/>
    </row>
    <row r="14" spans="1:98">
      <c r="A14" s="31"/>
      <c r="B14" s="32" t="s">
        <v>47</v>
      </c>
      <c r="C14" s="32" t="s">
        <v>48</v>
      </c>
      <c r="D14" s="32" t="s">
        <v>49</v>
      </c>
      <c r="E14" s="32" t="s">
        <v>0</v>
      </c>
      <c r="F14" s="32" t="s">
        <v>1</v>
      </c>
      <c r="G14" s="32" t="s">
        <v>2</v>
      </c>
      <c r="H14" s="32" t="s">
        <v>3</v>
      </c>
      <c r="I14" s="32" t="s">
        <v>4</v>
      </c>
      <c r="J14" s="32" t="s">
        <v>5</v>
      </c>
      <c r="K14" s="32" t="s">
        <v>6</v>
      </c>
      <c r="L14" s="32" t="s">
        <v>7</v>
      </c>
      <c r="M14" s="32" t="s">
        <v>8</v>
      </c>
      <c r="N14" s="32" t="s">
        <v>9</v>
      </c>
      <c r="O14" s="32" t="s">
        <v>10</v>
      </c>
      <c r="P14" s="32" t="s">
        <v>11</v>
      </c>
      <c r="Q14" s="32" t="s">
        <v>12</v>
      </c>
      <c r="R14" s="32" t="s">
        <v>13</v>
      </c>
      <c r="S14" s="32" t="s">
        <v>14</v>
      </c>
      <c r="T14" s="32" t="s">
        <v>15</v>
      </c>
      <c r="U14" s="32" t="s">
        <v>16</v>
      </c>
      <c r="V14" s="32" t="s">
        <v>17</v>
      </c>
      <c r="W14" s="32" t="s">
        <v>18</v>
      </c>
      <c r="X14" s="32" t="s">
        <v>19</v>
      </c>
      <c r="Y14" s="32" t="s">
        <v>20</v>
      </c>
      <c r="Z14" s="32" t="s">
        <v>21</v>
      </c>
      <c r="AA14" s="32" t="s">
        <v>22</v>
      </c>
      <c r="AB14" s="32" t="s">
        <v>23</v>
      </c>
      <c r="AC14" s="32" t="s">
        <v>24</v>
      </c>
      <c r="AD14" s="32" t="s">
        <v>25</v>
      </c>
      <c r="AE14" s="32" t="s">
        <v>26</v>
      </c>
      <c r="AF14" s="32" t="s">
        <v>27</v>
      </c>
      <c r="AG14" s="32" t="s">
        <v>28</v>
      </c>
      <c r="AH14" s="24"/>
      <c r="AI14" s="24"/>
      <c r="AK14" s="45" t="s">
        <v>47</v>
      </c>
      <c r="AL14" s="45" t="s">
        <v>48</v>
      </c>
      <c r="AM14" s="45" t="s">
        <v>49</v>
      </c>
      <c r="AN14" s="45" t="s">
        <v>0</v>
      </c>
      <c r="AO14" s="45" t="s">
        <v>1</v>
      </c>
      <c r="AP14" s="45" t="s">
        <v>2</v>
      </c>
      <c r="AQ14" s="45" t="s">
        <v>3</v>
      </c>
      <c r="AR14" s="45" t="s">
        <v>4</v>
      </c>
      <c r="AS14" s="45" t="s">
        <v>5</v>
      </c>
      <c r="AT14" s="45" t="s">
        <v>6</v>
      </c>
      <c r="AU14" s="45" t="s">
        <v>7</v>
      </c>
      <c r="AV14" s="45" t="s">
        <v>8</v>
      </c>
      <c r="AW14" s="45" t="s">
        <v>9</v>
      </c>
      <c r="AX14" s="45" t="s">
        <v>10</v>
      </c>
      <c r="AY14" s="45" t="s">
        <v>11</v>
      </c>
      <c r="AZ14" s="45" t="s">
        <v>12</v>
      </c>
      <c r="BA14" s="45" t="s">
        <v>13</v>
      </c>
      <c r="BB14" s="45" t="s">
        <v>14</v>
      </c>
      <c r="BC14" s="45" t="s">
        <v>15</v>
      </c>
      <c r="BD14" s="45" t="s">
        <v>16</v>
      </c>
      <c r="BE14" s="45" t="s">
        <v>17</v>
      </c>
      <c r="BF14" s="45" t="s">
        <v>18</v>
      </c>
      <c r="BG14" s="45" t="s">
        <v>19</v>
      </c>
      <c r="BH14" s="45" t="s">
        <v>20</v>
      </c>
      <c r="BI14" s="45" t="s">
        <v>21</v>
      </c>
      <c r="BJ14" s="45" t="s">
        <v>22</v>
      </c>
      <c r="BK14" s="45" t="s">
        <v>23</v>
      </c>
      <c r="BL14" s="45" t="s">
        <v>24</v>
      </c>
      <c r="BM14" s="45" t="s">
        <v>25</v>
      </c>
      <c r="BN14" s="45" t="s">
        <v>26</v>
      </c>
      <c r="BO14" s="45" t="s">
        <v>27</v>
      </c>
      <c r="BP14" s="45" t="s">
        <v>28</v>
      </c>
      <c r="BQ14" s="45" t="s">
        <v>29</v>
      </c>
      <c r="BR14" s="45" t="s">
        <v>30</v>
      </c>
      <c r="BS14" s="45" t="s">
        <v>31</v>
      </c>
      <c r="BT14" s="45" t="s">
        <v>32</v>
      </c>
      <c r="BU14" s="45" t="s">
        <v>33</v>
      </c>
      <c r="BV14" s="45" t="s">
        <v>34</v>
      </c>
      <c r="BW14" s="45" t="s">
        <v>50</v>
      </c>
      <c r="BX14" s="45" t="s">
        <v>51</v>
      </c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</row>
    <row r="15" spans="1:98">
      <c r="A15" s="33" t="s">
        <v>35</v>
      </c>
      <c r="B15" s="34"/>
      <c r="C15" s="34"/>
      <c r="D15" s="34"/>
      <c r="E15" s="34">
        <v>8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>
        <v>-2</v>
      </c>
      <c r="R15" s="34">
        <v>12</v>
      </c>
      <c r="S15" s="34"/>
      <c r="T15" s="34"/>
      <c r="U15" s="34"/>
      <c r="V15" s="34"/>
      <c r="W15" s="34"/>
      <c r="X15" s="34">
        <v>-5</v>
      </c>
      <c r="Y15" s="34"/>
      <c r="Z15" s="34"/>
      <c r="AA15" s="34"/>
      <c r="AB15" s="34"/>
      <c r="AC15" s="34"/>
      <c r="AD15" s="34">
        <v>-5</v>
      </c>
      <c r="AE15" s="34"/>
      <c r="AF15" s="40"/>
      <c r="AG15" s="34">
        <v>-3</v>
      </c>
      <c r="AH15" s="25"/>
      <c r="AI15" s="25"/>
      <c r="AJ15" s="2" t="s">
        <v>35</v>
      </c>
      <c r="AK15" s="46"/>
      <c r="AL15" s="46"/>
      <c r="AM15" s="46"/>
      <c r="AN15" s="46">
        <f t="shared" ref="AN15" si="0">IF(E15="","",E15)</f>
        <v>8</v>
      </c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>
        <f t="shared" ref="AZ15" si="1">IF(Q15="","",Q15)</f>
        <v>-2</v>
      </c>
      <c r="BA15" s="46">
        <f t="shared" ref="BA15" si="2">IF(R15="","",R15)</f>
        <v>12</v>
      </c>
      <c r="BB15" s="46"/>
      <c r="BC15" s="46"/>
      <c r="BD15" s="46"/>
      <c r="BE15" s="46"/>
      <c r="BF15" s="46"/>
      <c r="BG15" s="46">
        <f t="shared" ref="BG15" si="3">IF(X15="","",X15)</f>
        <v>-5</v>
      </c>
      <c r="BH15" s="46"/>
      <c r="BI15" s="46"/>
      <c r="BJ15" s="46"/>
      <c r="BK15" s="46"/>
      <c r="BL15" s="46"/>
      <c r="BM15" s="46">
        <f t="shared" ref="BM15" si="4">IF(AD15="","",AD15)</f>
        <v>-5</v>
      </c>
      <c r="BN15" s="46"/>
      <c r="BO15" s="46"/>
      <c r="BP15" s="46">
        <f t="shared" ref="BP15" si="5">IF(AG15="","",AG15)</f>
        <v>-3</v>
      </c>
      <c r="BQ15" s="46"/>
      <c r="BR15" s="46"/>
      <c r="BS15" s="46"/>
      <c r="BT15" s="46"/>
      <c r="BU15" s="46">
        <f t="shared" ref="BU15" si="6">IF(F20="","",F20)</f>
        <v>-10.5</v>
      </c>
      <c r="BV15" s="46"/>
      <c r="BW15" s="46"/>
      <c r="BX15" s="46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</row>
    <row r="16" spans="1:98">
      <c r="A16" s="35" t="s">
        <v>36</v>
      </c>
      <c r="B16" s="36"/>
      <c r="C16" s="36"/>
      <c r="D16" s="36"/>
      <c r="E16" s="36">
        <v>-2</v>
      </c>
      <c r="F16" s="36"/>
      <c r="G16" s="36"/>
      <c r="H16" s="36"/>
      <c r="I16" s="36"/>
      <c r="J16" s="36"/>
      <c r="K16" s="36">
        <v>-3</v>
      </c>
      <c r="L16" s="36"/>
      <c r="M16" s="36"/>
      <c r="N16" s="36"/>
      <c r="O16" s="36"/>
      <c r="P16" s="36"/>
      <c r="Q16" s="36">
        <v>-9</v>
      </c>
      <c r="R16" s="36">
        <v>2</v>
      </c>
      <c r="S16" s="36"/>
      <c r="T16" s="36"/>
      <c r="U16" s="36"/>
      <c r="V16" s="36"/>
      <c r="W16" s="36"/>
      <c r="X16" s="36">
        <v>-15</v>
      </c>
      <c r="Y16" s="36"/>
      <c r="Z16" s="36"/>
      <c r="AA16" s="36"/>
      <c r="AB16" s="36"/>
      <c r="AC16" s="36"/>
      <c r="AD16" s="36">
        <v>5</v>
      </c>
      <c r="AE16" s="36"/>
      <c r="AF16" s="36"/>
      <c r="AG16" s="36">
        <v>-5</v>
      </c>
      <c r="AH16" s="25"/>
      <c r="AI16" s="25"/>
      <c r="AJ16" s="2" t="s">
        <v>36</v>
      </c>
      <c r="AK16" s="46"/>
      <c r="AL16" s="46"/>
      <c r="AM16" s="46"/>
      <c r="AN16" s="46">
        <f t="shared" ref="AN16:AN17" si="7">IF(E16="","",E16)</f>
        <v>-2</v>
      </c>
      <c r="AO16" s="46"/>
      <c r="AP16" s="46"/>
      <c r="AQ16" s="46"/>
      <c r="AR16" s="46"/>
      <c r="AS16" s="46"/>
      <c r="AT16" s="46">
        <f t="shared" ref="AT16:AT17" si="8">IF(K16="","",K16)</f>
        <v>-3</v>
      </c>
      <c r="AU16" s="46"/>
      <c r="AV16" s="46"/>
      <c r="AW16" s="46"/>
      <c r="AX16" s="46"/>
      <c r="AY16" s="46"/>
      <c r="AZ16" s="46">
        <f t="shared" ref="AZ16:AZ17" si="9">IF(Q16="","",Q16)</f>
        <v>-9</v>
      </c>
      <c r="BA16" s="46">
        <f t="shared" ref="BA16:BA17" si="10">IF(R16="","",R16)</f>
        <v>2</v>
      </c>
      <c r="BB16" s="46"/>
      <c r="BC16" s="46"/>
      <c r="BD16" s="46"/>
      <c r="BE16" s="46"/>
      <c r="BF16" s="46"/>
      <c r="BG16" s="46">
        <f t="shared" ref="BG16:BG17" si="11">IF(X16="","",X16)</f>
        <v>-15</v>
      </c>
      <c r="BH16" s="46"/>
      <c r="BI16" s="46"/>
      <c r="BJ16" s="46"/>
      <c r="BK16" s="46"/>
      <c r="BL16" s="46"/>
      <c r="BM16" s="46">
        <f t="shared" ref="BM16:BM17" si="12">IF(AD16="","",AD16)</f>
        <v>5</v>
      </c>
      <c r="BN16" s="46"/>
      <c r="BO16" s="46"/>
      <c r="BP16" s="46">
        <f t="shared" ref="BP16:BP17" si="13">IF(AG16="","",AG16)</f>
        <v>-5</v>
      </c>
      <c r="BQ16" s="46"/>
      <c r="BR16" s="46"/>
      <c r="BS16" s="46"/>
      <c r="BT16" s="46"/>
      <c r="BU16" s="46">
        <f t="shared" ref="BU16:BU17" si="14">IF(F21="","",F21)</f>
        <v>-6</v>
      </c>
      <c r="BV16" s="46"/>
      <c r="BW16" s="46"/>
      <c r="BX16" s="46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</row>
    <row r="17" spans="1:98">
      <c r="A17" s="37" t="s">
        <v>37</v>
      </c>
      <c r="B17" s="38"/>
      <c r="C17" s="38"/>
      <c r="D17" s="38"/>
      <c r="E17" s="38">
        <v>0</v>
      </c>
      <c r="F17" s="38"/>
      <c r="G17" s="38"/>
      <c r="H17" s="38"/>
      <c r="I17" s="38"/>
      <c r="J17" s="38"/>
      <c r="K17" s="38">
        <v>-8</v>
      </c>
      <c r="L17" s="38"/>
      <c r="M17" s="38"/>
      <c r="N17" s="38"/>
      <c r="O17" s="38"/>
      <c r="P17" s="38"/>
      <c r="Q17" s="38">
        <v>-10</v>
      </c>
      <c r="R17" s="38">
        <v>12</v>
      </c>
      <c r="S17" s="38"/>
      <c r="T17" s="38"/>
      <c r="U17" s="38"/>
      <c r="V17" s="38"/>
      <c r="W17" s="38">
        <v>0</v>
      </c>
      <c r="X17" s="38">
        <v>0</v>
      </c>
      <c r="Y17" s="38"/>
      <c r="Z17" s="38"/>
      <c r="AA17" s="38"/>
      <c r="AB17" s="38"/>
      <c r="AC17" s="38"/>
      <c r="AD17" s="38">
        <v>-6</v>
      </c>
      <c r="AE17" s="38"/>
      <c r="AF17" s="42"/>
      <c r="AG17" s="38">
        <v>-1</v>
      </c>
      <c r="AH17" s="25"/>
      <c r="AI17" s="25"/>
      <c r="AJ17" s="2" t="s">
        <v>37</v>
      </c>
      <c r="AK17" s="46"/>
      <c r="AL17" s="46"/>
      <c r="AM17" s="46"/>
      <c r="AN17" s="46">
        <f t="shared" si="7"/>
        <v>0</v>
      </c>
      <c r="AO17" s="46"/>
      <c r="AP17" s="46"/>
      <c r="AQ17" s="46"/>
      <c r="AR17" s="46"/>
      <c r="AS17" s="46"/>
      <c r="AT17" s="46">
        <f t="shared" si="8"/>
        <v>-8</v>
      </c>
      <c r="AU17" s="46"/>
      <c r="AV17" s="46"/>
      <c r="AW17" s="46"/>
      <c r="AX17" s="46"/>
      <c r="AY17" s="46"/>
      <c r="AZ17" s="46">
        <f t="shared" si="9"/>
        <v>-10</v>
      </c>
      <c r="BA17" s="46">
        <f t="shared" si="10"/>
        <v>12</v>
      </c>
      <c r="BB17" s="46"/>
      <c r="BC17" s="46"/>
      <c r="BD17" s="46"/>
      <c r="BE17" s="46"/>
      <c r="BF17" s="46">
        <f t="shared" ref="BF17" si="15">IF(W17="","",W17)</f>
        <v>0</v>
      </c>
      <c r="BG17" s="46">
        <f t="shared" si="11"/>
        <v>0</v>
      </c>
      <c r="BH17" s="46"/>
      <c r="BI17" s="46"/>
      <c r="BJ17" s="46"/>
      <c r="BK17" s="46"/>
      <c r="BL17" s="46"/>
      <c r="BM17" s="46">
        <f t="shared" si="12"/>
        <v>-6</v>
      </c>
      <c r="BN17" s="46"/>
      <c r="BO17" s="46"/>
      <c r="BP17" s="46">
        <f t="shared" si="13"/>
        <v>-1</v>
      </c>
      <c r="BQ17" s="46"/>
      <c r="BR17" s="46"/>
      <c r="BS17" s="46"/>
      <c r="BT17" s="46"/>
      <c r="BU17" s="46">
        <f t="shared" si="14"/>
        <v>-1</v>
      </c>
      <c r="BV17" s="46"/>
      <c r="BW17" s="46"/>
      <c r="BX17" s="46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</row>
    <row r="18" spans="1:98" ht="3.7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98">
      <c r="A19" s="31"/>
      <c r="B19" s="32" t="s">
        <v>29</v>
      </c>
      <c r="C19" s="32" t="s">
        <v>30</v>
      </c>
      <c r="D19" s="32" t="s">
        <v>31</v>
      </c>
      <c r="E19" s="32" t="s">
        <v>32</v>
      </c>
      <c r="F19" s="32" t="s">
        <v>33</v>
      </c>
      <c r="G19" s="32" t="s">
        <v>34</v>
      </c>
      <c r="H19" s="32" t="s">
        <v>50</v>
      </c>
      <c r="I19" s="32" t="s">
        <v>51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3"/>
      <c r="AG19" s="43"/>
      <c r="AH19" s="43"/>
      <c r="AI19" s="43"/>
      <c r="AJ19" s="43"/>
      <c r="AK19" s="43"/>
    </row>
    <row r="20" spans="1:98">
      <c r="A20" s="33" t="s">
        <v>35</v>
      </c>
      <c r="B20" s="34"/>
      <c r="C20" s="34"/>
      <c r="D20" s="34"/>
      <c r="E20" s="34"/>
      <c r="F20" s="34">
        <v>-10.5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28"/>
      <c r="AG20" s="25"/>
      <c r="AH20" s="25"/>
      <c r="AI20" s="25"/>
      <c r="AJ20" s="25"/>
    </row>
    <row r="21" spans="1:98">
      <c r="A21" s="35" t="s">
        <v>36</v>
      </c>
      <c r="B21" s="36"/>
      <c r="C21" s="36"/>
      <c r="D21" s="36"/>
      <c r="E21" s="36"/>
      <c r="F21" s="36">
        <v>-6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28"/>
      <c r="AG21" s="25"/>
      <c r="AH21" s="25"/>
      <c r="AI21" s="25"/>
      <c r="AJ21" s="25"/>
    </row>
    <row r="22" spans="1:98">
      <c r="A22" s="37" t="s">
        <v>37</v>
      </c>
      <c r="B22" s="42"/>
      <c r="C22" s="38"/>
      <c r="D22" s="38"/>
      <c r="E22" s="38"/>
      <c r="F22" s="38">
        <v>-1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28"/>
      <c r="AG22" s="25"/>
      <c r="AH22" s="25"/>
      <c r="AI22" s="25"/>
      <c r="AJ22" s="25"/>
      <c r="AL22" t="str">
        <f>IF(B15="","",B15)</f>
        <v/>
      </c>
    </row>
    <row r="23" spans="1:98" ht="5.25" customHeight="1">
      <c r="A23" s="2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98">
      <c r="A24" s="87" t="s">
        <v>41</v>
      </c>
      <c r="B24" s="87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1"/>
      <c r="AL24" s="11"/>
    </row>
    <row r="25" spans="1:98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1"/>
      <c r="AL25" s="11"/>
      <c r="AN25" s="44"/>
      <c r="AO25" s="44"/>
      <c r="AP25" s="44"/>
      <c r="AQ25" s="44"/>
      <c r="AR25" s="44"/>
    </row>
    <row r="26" spans="1:98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1"/>
      <c r="AL26" s="11"/>
      <c r="AN26" s="44"/>
      <c r="AO26" s="44"/>
      <c r="AP26" s="44"/>
      <c r="AQ26" s="44"/>
      <c r="AR26" s="44"/>
    </row>
    <row r="27" spans="1:98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11"/>
      <c r="AL27" s="11"/>
    </row>
    <row r="28" spans="1:9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11"/>
      <c r="AL28" s="11"/>
    </row>
    <row r="29" spans="1:98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1"/>
      <c r="AL29" s="11"/>
    </row>
    <row r="30" spans="1:98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11"/>
      <c r="AL30" s="11"/>
    </row>
    <row r="31" spans="1:98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1"/>
      <c r="AL31" s="11"/>
    </row>
    <row r="32" spans="1:9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11"/>
      <c r="AL32" s="11"/>
    </row>
    <row r="33" spans="1:3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1"/>
      <c r="AL33" s="11"/>
    </row>
    <row r="34" spans="1:3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1"/>
      <c r="AL34" s="11"/>
    </row>
    <row r="35" spans="1:38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11"/>
      <c r="AL35" s="11"/>
    </row>
    <row r="36" spans="1:3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11"/>
      <c r="AL36" s="11"/>
    </row>
    <row r="37" spans="1:3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11"/>
      <c r="AL37" s="11"/>
    </row>
    <row r="38" spans="1: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11"/>
      <c r="AL38" s="11"/>
    </row>
    <row r="39" spans="1:38" ht="6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11"/>
      <c r="AL39" s="11"/>
    </row>
    <row r="40" spans="1:38" ht="15.75" thickBo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</row>
    <row r="41" spans="1:38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5"/>
      <c r="AC41" s="15"/>
      <c r="AD41" s="15"/>
      <c r="AE41" s="15"/>
      <c r="AF41" s="15"/>
      <c r="AG41" s="15"/>
      <c r="AH41" s="21"/>
      <c r="AI41" s="16"/>
      <c r="AJ41" s="16"/>
      <c r="AK41" s="17"/>
      <c r="AL41" s="17"/>
    </row>
    <row r="42" spans="1:38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16"/>
      <c r="AC42" s="16"/>
      <c r="AD42" s="16"/>
      <c r="AE42" s="16"/>
      <c r="AF42" s="16"/>
      <c r="AG42" s="16"/>
      <c r="AH42" s="22"/>
      <c r="AI42" s="16"/>
      <c r="AJ42" s="16"/>
      <c r="AK42" s="17"/>
      <c r="AL42" s="17"/>
    </row>
    <row r="43" spans="1:38" ht="7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16"/>
      <c r="AC43" s="16"/>
      <c r="AD43" s="16"/>
      <c r="AE43" s="16"/>
      <c r="AF43" s="16"/>
      <c r="AG43" s="16"/>
      <c r="AH43" s="22"/>
      <c r="AI43" s="16"/>
      <c r="AJ43" s="16"/>
      <c r="AK43" s="17"/>
      <c r="AL43" s="17"/>
    </row>
    <row r="44" spans="1:38">
      <c r="A44" s="101" t="s">
        <v>38</v>
      </c>
      <c r="B44" s="102"/>
      <c r="C44" s="102"/>
      <c r="D44" s="102"/>
      <c r="E44" s="102"/>
      <c r="F44" s="102"/>
      <c r="G44" s="105" t="s">
        <v>55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7"/>
      <c r="AC44" s="114" t="s">
        <v>39</v>
      </c>
      <c r="AD44" s="115"/>
      <c r="AE44" s="115"/>
      <c r="AF44" s="115"/>
      <c r="AG44" s="115"/>
      <c r="AH44" s="116"/>
      <c r="AI44" s="19"/>
      <c r="AJ44" s="19"/>
      <c r="AK44" s="19"/>
      <c r="AL44" s="19"/>
    </row>
    <row r="45" spans="1:38" ht="6.75" customHeight="1">
      <c r="A45" s="101"/>
      <c r="B45" s="102"/>
      <c r="C45" s="102"/>
      <c r="D45" s="102"/>
      <c r="E45" s="102"/>
      <c r="F45" s="102"/>
      <c r="G45" s="108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10"/>
      <c r="AC45" s="117" t="s">
        <v>40</v>
      </c>
      <c r="AD45" s="118"/>
      <c r="AE45" s="118"/>
      <c r="AF45" s="118"/>
      <c r="AG45" s="118"/>
      <c r="AH45" s="119"/>
      <c r="AI45" s="18"/>
      <c r="AJ45" s="18"/>
      <c r="AK45" s="18"/>
      <c r="AL45" s="18"/>
    </row>
    <row r="46" spans="1:38" ht="15.75" thickBot="1">
      <c r="A46" s="103"/>
      <c r="B46" s="104"/>
      <c r="C46" s="104"/>
      <c r="D46" s="104"/>
      <c r="E46" s="104"/>
      <c r="F46" s="104"/>
      <c r="G46" s="111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/>
      <c r="AC46" s="120"/>
      <c r="AD46" s="121"/>
      <c r="AE46" s="121"/>
      <c r="AF46" s="121"/>
      <c r="AG46" s="121"/>
      <c r="AH46" s="122"/>
      <c r="AI46" s="18"/>
      <c r="AJ46" s="18"/>
      <c r="AK46" s="18"/>
      <c r="AL46" s="18"/>
    </row>
    <row r="47" spans="1:38" ht="3" customHeight="1">
      <c r="A47" s="50"/>
      <c r="B47" s="50"/>
      <c r="C47" s="50"/>
      <c r="D47" s="50"/>
      <c r="E47" s="50"/>
      <c r="F47" s="50"/>
      <c r="G47" s="50"/>
      <c r="H47" s="50"/>
    </row>
    <row r="48" spans="1:38" ht="15" customHeight="1">
      <c r="A48" s="88" t="s">
        <v>42</v>
      </c>
      <c r="B48" s="88"/>
      <c r="C48" s="88"/>
      <c r="D48" s="88"/>
      <c r="E48" s="89" t="str">
        <f>E8</f>
        <v>TBN2</v>
      </c>
      <c r="F48" s="90"/>
      <c r="G48" s="90"/>
      <c r="H48" s="90"/>
      <c r="I48" s="90"/>
      <c r="J48" s="90"/>
      <c r="K48" s="90"/>
      <c r="L48" s="90"/>
      <c r="M48" s="90"/>
      <c r="O48" s="91" t="s">
        <v>44</v>
      </c>
      <c r="P48" s="92"/>
      <c r="Q48" s="92"/>
      <c r="R48" s="92"/>
      <c r="S48" s="92"/>
      <c r="T48" s="92"/>
      <c r="U48" s="92"/>
      <c r="V48" s="5"/>
      <c r="W48" s="5"/>
      <c r="X48" s="5"/>
      <c r="Y48" s="5"/>
      <c r="Z48" s="13"/>
      <c r="AB48" s="91" t="s">
        <v>46</v>
      </c>
      <c r="AC48" s="92"/>
      <c r="AD48" s="92"/>
      <c r="AE48" s="92"/>
      <c r="AF48" s="92"/>
      <c r="AG48" s="92"/>
      <c r="AH48" s="123"/>
    </row>
    <row r="49" spans="1:98" ht="15" customHeight="1">
      <c r="A49" s="88" t="s">
        <v>43</v>
      </c>
      <c r="B49" s="88"/>
      <c r="C49" s="88"/>
      <c r="D49" s="88"/>
      <c r="E49" s="89" t="s">
        <v>57</v>
      </c>
      <c r="F49" s="90"/>
      <c r="G49" s="90"/>
      <c r="H49" s="90"/>
      <c r="I49" s="90"/>
      <c r="J49" s="90"/>
      <c r="K49" s="90"/>
      <c r="L49" s="90"/>
      <c r="M49" s="90"/>
      <c r="O49" s="124" t="s">
        <v>56</v>
      </c>
      <c r="P49" s="125"/>
      <c r="Q49" s="125"/>
      <c r="R49" s="126">
        <f>(47)*50/100</f>
        <v>23.5</v>
      </c>
      <c r="S49" s="126"/>
      <c r="T49" s="126"/>
      <c r="U49" s="126"/>
      <c r="V49" s="12"/>
      <c r="W49" s="12"/>
      <c r="X49" s="12"/>
      <c r="Y49" s="12"/>
      <c r="Z49" s="14"/>
      <c r="AB49" s="127"/>
      <c r="AC49" s="128"/>
      <c r="AD49" s="128"/>
      <c r="AE49" s="128"/>
      <c r="AF49" s="128"/>
      <c r="AG49" s="128"/>
      <c r="AH49" s="129"/>
    </row>
    <row r="50" spans="1:98" ht="7.5" customHeight="1">
      <c r="A50" s="50"/>
      <c r="B50" s="50"/>
      <c r="C50" s="50"/>
      <c r="D50" s="50"/>
      <c r="E50" s="50"/>
      <c r="F50" s="50"/>
      <c r="G50" s="50"/>
      <c r="H50" s="50"/>
    </row>
    <row r="51" spans="1:98" ht="15" customHeight="1">
      <c r="A51" s="86" t="s">
        <v>45</v>
      </c>
      <c r="B51" s="86"/>
      <c r="C51" s="86"/>
      <c r="D51" s="86"/>
      <c r="E51" s="86"/>
      <c r="F51" s="50"/>
      <c r="G51" s="50"/>
      <c r="H51" s="93" t="s">
        <v>59</v>
      </c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5"/>
    </row>
    <row r="52" spans="1:98" ht="15" customHeight="1">
      <c r="A52" s="86"/>
      <c r="B52" s="86"/>
      <c r="C52" s="86"/>
      <c r="D52" s="86"/>
      <c r="E52" s="86"/>
      <c r="F52" s="50"/>
      <c r="G52" s="50"/>
      <c r="H52" s="96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8"/>
    </row>
    <row r="53" spans="1:98" ht="7.5" customHeight="1">
      <c r="A53" s="50"/>
      <c r="B53" s="50"/>
      <c r="C53" s="50"/>
      <c r="D53" s="50"/>
      <c r="E53" s="50"/>
      <c r="F53" s="50"/>
      <c r="G53" s="50"/>
      <c r="H53" s="50"/>
    </row>
    <row r="54" spans="1:98">
      <c r="A54" s="31"/>
      <c r="B54" s="32" t="s">
        <v>47</v>
      </c>
      <c r="C54" s="32" t="s">
        <v>48</v>
      </c>
      <c r="D54" s="32" t="s">
        <v>49</v>
      </c>
      <c r="E54" s="32" t="s">
        <v>0</v>
      </c>
      <c r="F54" s="32" t="s">
        <v>1</v>
      </c>
      <c r="G54" s="32" t="s">
        <v>2</v>
      </c>
      <c r="H54" s="32" t="s">
        <v>3</v>
      </c>
      <c r="I54" s="32" t="s">
        <v>4</v>
      </c>
      <c r="J54" s="32" t="s">
        <v>5</v>
      </c>
      <c r="K54" s="32" t="s">
        <v>6</v>
      </c>
      <c r="L54" s="32" t="s">
        <v>7</v>
      </c>
      <c r="M54" s="32" t="s">
        <v>8</v>
      </c>
      <c r="N54" s="32" t="s">
        <v>9</v>
      </c>
      <c r="O54" s="32" t="s">
        <v>10</v>
      </c>
      <c r="P54" s="32" t="s">
        <v>11</v>
      </c>
      <c r="Q54" s="32" t="s">
        <v>12</v>
      </c>
      <c r="R54" s="32" t="s">
        <v>13</v>
      </c>
      <c r="S54" s="32" t="s">
        <v>14</v>
      </c>
      <c r="T54" s="32" t="s">
        <v>15</v>
      </c>
      <c r="U54" s="32" t="s">
        <v>16</v>
      </c>
      <c r="V54" s="32" t="s">
        <v>17</v>
      </c>
      <c r="W54" s="32" t="s">
        <v>18</v>
      </c>
      <c r="X54" s="32" t="s">
        <v>19</v>
      </c>
      <c r="Y54" s="32" t="s">
        <v>20</v>
      </c>
      <c r="Z54" s="32" t="s">
        <v>21</v>
      </c>
      <c r="AA54" s="32" t="s">
        <v>22</v>
      </c>
      <c r="AB54" s="32" t="s">
        <v>23</v>
      </c>
      <c r="AC54" s="32" t="s">
        <v>24</v>
      </c>
      <c r="AD54" s="32" t="s">
        <v>25</v>
      </c>
      <c r="AE54" s="32" t="s">
        <v>26</v>
      </c>
      <c r="AF54" s="32" t="s">
        <v>27</v>
      </c>
      <c r="AG54" s="32" t="s">
        <v>28</v>
      </c>
      <c r="AH54" s="24"/>
      <c r="AI54" s="24"/>
      <c r="AK54" s="45" t="s">
        <v>47</v>
      </c>
      <c r="AL54" s="45" t="s">
        <v>48</v>
      </c>
      <c r="AM54" s="45" t="s">
        <v>49</v>
      </c>
      <c r="AN54" s="45" t="s">
        <v>0</v>
      </c>
      <c r="AO54" s="45" t="s">
        <v>1</v>
      </c>
      <c r="AP54" s="45" t="s">
        <v>2</v>
      </c>
      <c r="AQ54" s="45" t="s">
        <v>3</v>
      </c>
      <c r="AR54" s="45" t="s">
        <v>4</v>
      </c>
      <c r="AS54" s="45" t="s">
        <v>5</v>
      </c>
      <c r="AT54" s="45" t="s">
        <v>6</v>
      </c>
      <c r="AU54" s="45" t="s">
        <v>7</v>
      </c>
      <c r="AV54" s="45" t="s">
        <v>8</v>
      </c>
      <c r="AW54" s="45" t="s">
        <v>9</v>
      </c>
      <c r="AX54" s="45" t="s">
        <v>10</v>
      </c>
      <c r="AY54" s="45" t="s">
        <v>11</v>
      </c>
      <c r="AZ54" s="45" t="s">
        <v>12</v>
      </c>
      <c r="BA54" s="45" t="s">
        <v>13</v>
      </c>
      <c r="BB54" s="45" t="s">
        <v>14</v>
      </c>
      <c r="BC54" s="45" t="s">
        <v>15</v>
      </c>
      <c r="BD54" s="45" t="s">
        <v>16</v>
      </c>
      <c r="BE54" s="45" t="s">
        <v>17</v>
      </c>
      <c r="BF54" s="45" t="s">
        <v>18</v>
      </c>
      <c r="BG54" s="45" t="s">
        <v>19</v>
      </c>
      <c r="BH54" s="45" t="s">
        <v>20</v>
      </c>
      <c r="BI54" s="45" t="s">
        <v>21</v>
      </c>
      <c r="BJ54" s="45" t="s">
        <v>22</v>
      </c>
      <c r="BK54" s="45" t="s">
        <v>23</v>
      </c>
      <c r="BL54" s="45" t="s">
        <v>24</v>
      </c>
      <c r="BM54" s="45" t="s">
        <v>25</v>
      </c>
      <c r="BN54" s="45" t="s">
        <v>26</v>
      </c>
      <c r="BO54" s="45" t="s">
        <v>27</v>
      </c>
      <c r="BP54" s="45" t="s">
        <v>28</v>
      </c>
      <c r="BQ54" s="45" t="s">
        <v>29</v>
      </c>
      <c r="BR54" s="45" t="s">
        <v>30</v>
      </c>
      <c r="BS54" s="45" t="s">
        <v>31</v>
      </c>
      <c r="BT54" s="45" t="s">
        <v>32</v>
      </c>
      <c r="BU54" s="45" t="s">
        <v>33</v>
      </c>
      <c r="BV54" s="45" t="s">
        <v>34</v>
      </c>
      <c r="BW54" s="45" t="s">
        <v>50</v>
      </c>
      <c r="BX54" s="45" t="s">
        <v>51</v>
      </c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</row>
    <row r="55" spans="1:98">
      <c r="A55" s="33" t="s">
        <v>35</v>
      </c>
      <c r="B55" s="34"/>
      <c r="C55" s="34"/>
      <c r="D55" s="34"/>
      <c r="E55" s="34"/>
      <c r="F55" s="34">
        <v>0</v>
      </c>
      <c r="G55" s="34"/>
      <c r="H55" s="34"/>
      <c r="I55" s="34">
        <v>13</v>
      </c>
      <c r="J55" s="34"/>
      <c r="K55" s="34">
        <v>24</v>
      </c>
      <c r="L55" s="34">
        <v>10</v>
      </c>
      <c r="M55" s="34"/>
      <c r="N55" s="34"/>
      <c r="O55" s="34">
        <v>-15</v>
      </c>
      <c r="P55" s="34"/>
      <c r="Q55" s="34"/>
      <c r="R55" s="34"/>
      <c r="S55" s="34">
        <v>-15</v>
      </c>
      <c r="T55" s="34"/>
      <c r="U55" s="34">
        <v>14</v>
      </c>
      <c r="V55" s="34"/>
      <c r="W55" s="34"/>
      <c r="X55" s="34">
        <v>10</v>
      </c>
      <c r="Y55" s="34"/>
      <c r="Z55" s="34"/>
      <c r="AA55" s="34"/>
      <c r="AB55" s="34"/>
      <c r="AC55" s="34"/>
      <c r="AD55" s="34"/>
      <c r="AE55" s="34">
        <v>7</v>
      </c>
      <c r="AF55" s="40"/>
      <c r="AG55" s="34"/>
      <c r="AH55" s="25"/>
      <c r="AI55" s="25"/>
      <c r="AJ55" s="2" t="s">
        <v>35</v>
      </c>
      <c r="AK55" s="46"/>
      <c r="AL55" s="46"/>
      <c r="AM55" s="46"/>
      <c r="AN55" s="46"/>
      <c r="AO55" s="46">
        <f t="shared" ref="AO55:BN55" si="16">IF(F55="","",F55)</f>
        <v>0</v>
      </c>
      <c r="AP55" s="46"/>
      <c r="AQ55" s="46"/>
      <c r="AR55" s="46">
        <f t="shared" si="16"/>
        <v>13</v>
      </c>
      <c r="AS55" s="46"/>
      <c r="AT55" s="46">
        <f t="shared" si="16"/>
        <v>24</v>
      </c>
      <c r="AU55" s="46">
        <f t="shared" si="16"/>
        <v>10</v>
      </c>
      <c r="AV55" s="46"/>
      <c r="AW55" s="46"/>
      <c r="AX55" s="46">
        <f t="shared" si="16"/>
        <v>-15</v>
      </c>
      <c r="AY55" s="46"/>
      <c r="AZ55" s="46"/>
      <c r="BA55" s="46"/>
      <c r="BB55" s="46">
        <f t="shared" si="16"/>
        <v>-15</v>
      </c>
      <c r="BC55" s="46"/>
      <c r="BD55" s="46">
        <f t="shared" si="16"/>
        <v>14</v>
      </c>
      <c r="BE55" s="46"/>
      <c r="BF55" s="46"/>
      <c r="BG55" s="46">
        <f t="shared" si="16"/>
        <v>10</v>
      </c>
      <c r="BH55" s="46"/>
      <c r="BI55" s="46"/>
      <c r="BJ55" s="46"/>
      <c r="BK55" s="46"/>
      <c r="BL55" s="46"/>
      <c r="BM55" s="46"/>
      <c r="BN55" s="46">
        <f t="shared" si="16"/>
        <v>7</v>
      </c>
      <c r="BO55" s="46"/>
      <c r="BP55" s="46"/>
      <c r="BQ55" s="46">
        <f>IF(B60="","",B60)</f>
        <v>7</v>
      </c>
      <c r="BR55" s="46"/>
      <c r="BS55" s="46">
        <f t="shared" ref="BS55:BU55" si="17">IF(D60="","",D60)</f>
        <v>10</v>
      </c>
      <c r="BT55" s="46"/>
      <c r="BU55" s="46">
        <f t="shared" si="17"/>
        <v>10</v>
      </c>
      <c r="BV55" s="46"/>
      <c r="BW55" s="46"/>
      <c r="BX55" s="46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</row>
    <row r="56" spans="1:98">
      <c r="A56" s="35" t="s">
        <v>36</v>
      </c>
      <c r="B56" s="36"/>
      <c r="C56" s="36"/>
      <c r="D56" s="36"/>
      <c r="E56" s="36"/>
      <c r="F56" s="36">
        <v>-5</v>
      </c>
      <c r="G56" s="36"/>
      <c r="H56" s="36"/>
      <c r="I56" s="36"/>
      <c r="J56" s="36">
        <v>4</v>
      </c>
      <c r="K56" s="36"/>
      <c r="L56" s="36">
        <v>11</v>
      </c>
      <c r="M56" s="36"/>
      <c r="N56" s="36"/>
      <c r="O56" s="36">
        <v>-7</v>
      </c>
      <c r="P56" s="36"/>
      <c r="Q56" s="36"/>
      <c r="R56" s="36"/>
      <c r="S56" s="36">
        <v>-9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25"/>
      <c r="AI56" s="25"/>
      <c r="AJ56" s="2" t="s">
        <v>36</v>
      </c>
      <c r="AK56" s="46"/>
      <c r="AL56" s="46"/>
      <c r="AM56" s="46"/>
      <c r="AN56" s="46"/>
      <c r="AO56" s="46">
        <f t="shared" ref="AO56:AO57" si="18">IF(F56="","",F56)</f>
        <v>-5</v>
      </c>
      <c r="AP56" s="46"/>
      <c r="AQ56" s="46"/>
      <c r="AR56" s="46"/>
      <c r="AS56" s="46">
        <f t="shared" ref="AS56" si="19">IF(J56="","",J56)</f>
        <v>4</v>
      </c>
      <c r="AT56" s="46"/>
      <c r="AU56" s="46">
        <f t="shared" ref="AU56:AU57" si="20">IF(L56="","",L56)</f>
        <v>11</v>
      </c>
      <c r="AV56" s="46"/>
      <c r="AW56" s="46"/>
      <c r="AX56" s="46">
        <f t="shared" ref="AX56:AX57" si="21">IF(O56="","",O56)</f>
        <v>-7</v>
      </c>
      <c r="AY56" s="46"/>
      <c r="AZ56" s="46"/>
      <c r="BA56" s="46"/>
      <c r="BB56" s="46">
        <f t="shared" ref="BB56:BB57" si="22">IF(S56="","",S56)</f>
        <v>-9</v>
      </c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</row>
    <row r="57" spans="1:98">
      <c r="A57" s="37" t="s">
        <v>37</v>
      </c>
      <c r="B57" s="38"/>
      <c r="C57" s="38"/>
      <c r="D57" s="38"/>
      <c r="E57" s="38"/>
      <c r="F57" s="38">
        <v>0</v>
      </c>
      <c r="G57" s="38"/>
      <c r="H57" s="38"/>
      <c r="I57" s="38"/>
      <c r="J57" s="38"/>
      <c r="K57" s="38"/>
      <c r="L57" s="38">
        <v>11</v>
      </c>
      <c r="M57" s="38"/>
      <c r="N57" s="38"/>
      <c r="O57" s="38">
        <v>2</v>
      </c>
      <c r="P57" s="38"/>
      <c r="Q57" s="38"/>
      <c r="R57" s="38"/>
      <c r="S57" s="38">
        <v>-9</v>
      </c>
      <c r="T57" s="38"/>
      <c r="U57" s="38"/>
      <c r="V57" s="38"/>
      <c r="W57" s="38"/>
      <c r="X57" s="38">
        <v>10</v>
      </c>
      <c r="Y57" s="38"/>
      <c r="Z57" s="38"/>
      <c r="AA57" s="38"/>
      <c r="AB57" s="38"/>
      <c r="AC57" s="38"/>
      <c r="AD57" s="38"/>
      <c r="AE57" s="38">
        <v>2</v>
      </c>
      <c r="AF57" s="42"/>
      <c r="AG57" s="38"/>
      <c r="AH57" s="25"/>
      <c r="AI57" s="25"/>
      <c r="AJ57" s="2" t="s">
        <v>37</v>
      </c>
      <c r="AK57" s="46"/>
      <c r="AL57" s="46"/>
      <c r="AM57" s="46"/>
      <c r="AN57" s="46"/>
      <c r="AO57" s="46">
        <f t="shared" si="18"/>
        <v>0</v>
      </c>
      <c r="AP57" s="46"/>
      <c r="AQ57" s="46"/>
      <c r="AR57" s="46"/>
      <c r="AS57" s="46"/>
      <c r="AT57" s="46"/>
      <c r="AU57" s="46">
        <f t="shared" si="20"/>
        <v>11</v>
      </c>
      <c r="AV57" s="46"/>
      <c r="AW57" s="46"/>
      <c r="AX57" s="46">
        <f t="shared" si="21"/>
        <v>2</v>
      </c>
      <c r="AY57" s="46"/>
      <c r="AZ57" s="46"/>
      <c r="BA57" s="46"/>
      <c r="BB57" s="46">
        <f t="shared" si="22"/>
        <v>-9</v>
      </c>
      <c r="BC57" s="46"/>
      <c r="BD57" s="46"/>
      <c r="BE57" s="46"/>
      <c r="BF57" s="46"/>
      <c r="BG57" s="46">
        <f t="shared" ref="BG57" si="23">IF(X57="","",X57)</f>
        <v>10</v>
      </c>
      <c r="BH57" s="46"/>
      <c r="BI57" s="46"/>
      <c r="BJ57" s="46"/>
      <c r="BK57" s="46"/>
      <c r="BL57" s="46"/>
      <c r="BM57" s="46"/>
      <c r="BN57" s="46">
        <f t="shared" ref="BN57" si="24">IF(AE57="","",AE57)</f>
        <v>2</v>
      </c>
      <c r="BO57" s="46"/>
      <c r="BP57" s="46"/>
      <c r="BQ57" s="46">
        <f t="shared" ref="BQ57" si="25">IF(B62="","",B62)</f>
        <v>2</v>
      </c>
      <c r="BR57" s="46"/>
      <c r="BS57" s="46">
        <f t="shared" ref="BS57" si="26">IF(D62="","",D62)</f>
        <v>2</v>
      </c>
      <c r="BT57" s="46"/>
      <c r="BU57" s="46"/>
      <c r="BV57" s="46"/>
      <c r="BW57" s="46"/>
      <c r="BX57" s="46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</row>
    <row r="58" spans="1:98" ht="3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98">
      <c r="A59" s="31"/>
      <c r="B59" s="32" t="s">
        <v>29</v>
      </c>
      <c r="C59" s="32" t="s">
        <v>30</v>
      </c>
      <c r="D59" s="32" t="s">
        <v>31</v>
      </c>
      <c r="E59" s="32" t="s">
        <v>32</v>
      </c>
      <c r="F59" s="32" t="s">
        <v>33</v>
      </c>
      <c r="G59" s="32" t="s">
        <v>34</v>
      </c>
      <c r="H59" s="32" t="s">
        <v>50</v>
      </c>
      <c r="I59" s="32" t="s">
        <v>51</v>
      </c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43"/>
      <c r="AG59" s="43"/>
      <c r="AH59" s="43"/>
      <c r="AI59" s="43"/>
      <c r="AJ59" s="43"/>
      <c r="AK59" s="43"/>
    </row>
    <row r="60" spans="1:98">
      <c r="A60" s="33" t="s">
        <v>35</v>
      </c>
      <c r="B60" s="34">
        <v>7</v>
      </c>
      <c r="C60" s="34"/>
      <c r="D60" s="34">
        <v>10</v>
      </c>
      <c r="E60" s="34"/>
      <c r="F60" s="34">
        <v>10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28"/>
      <c r="AG60" s="25"/>
      <c r="AH60" s="25"/>
      <c r="AI60" s="25"/>
      <c r="AJ60" s="25"/>
    </row>
    <row r="61" spans="1:98">
      <c r="A61" s="35" t="s">
        <v>36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28"/>
      <c r="AG61" s="25"/>
      <c r="AH61" s="25"/>
      <c r="AI61" s="25"/>
      <c r="AJ61" s="25"/>
    </row>
    <row r="62" spans="1:98">
      <c r="A62" s="37" t="s">
        <v>37</v>
      </c>
      <c r="B62" s="42">
        <v>2</v>
      </c>
      <c r="C62" s="38"/>
      <c r="D62" s="38">
        <v>2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28"/>
      <c r="AG62" s="25"/>
      <c r="AH62" s="25"/>
      <c r="AI62" s="25"/>
      <c r="AJ62" s="25"/>
      <c r="AL62" t="str">
        <f>IF(B55="","",B55)</f>
        <v/>
      </c>
    </row>
    <row r="63" spans="1:98" ht="5.25" customHeight="1">
      <c r="A63" s="26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</row>
    <row r="64" spans="1:98">
      <c r="A64" s="87" t="s">
        <v>41</v>
      </c>
      <c r="B64" s="87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11"/>
      <c r="AL64" s="11"/>
    </row>
    <row r="65" spans="1:44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11"/>
      <c r="AL65" s="11"/>
      <c r="AN65" s="44"/>
      <c r="AO65" s="44"/>
      <c r="AP65" s="44"/>
      <c r="AQ65" s="44"/>
      <c r="AR65" s="44"/>
    </row>
    <row r="66" spans="1:44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11"/>
      <c r="AL66" s="11"/>
      <c r="AN66" s="44"/>
      <c r="AO66" s="44"/>
      <c r="AP66" s="44"/>
      <c r="AQ66" s="44"/>
      <c r="AR66" s="44"/>
    </row>
    <row r="67" spans="1:44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11"/>
      <c r="AL67" s="11"/>
    </row>
    <row r="68" spans="1:44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11"/>
      <c r="AL68" s="11"/>
    </row>
    <row r="69" spans="1:44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11"/>
      <c r="AL69" s="11"/>
    </row>
    <row r="70" spans="1:44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11"/>
      <c r="AL70" s="11"/>
    </row>
    <row r="71" spans="1:44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11"/>
      <c r="AL71" s="11"/>
    </row>
    <row r="72" spans="1:44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11"/>
      <c r="AL72" s="11"/>
    </row>
    <row r="73" spans="1:44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11"/>
      <c r="AL73" s="11"/>
    </row>
    <row r="74" spans="1:4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11"/>
      <c r="AL74" s="11"/>
    </row>
    <row r="75" spans="1:44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11"/>
      <c r="AL75" s="11"/>
    </row>
    <row r="76" spans="1:44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11"/>
      <c r="AL76" s="11"/>
    </row>
    <row r="77" spans="1:44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11"/>
      <c r="AL77" s="11"/>
    </row>
    <row r="78" spans="1:44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11"/>
      <c r="AL78" s="11"/>
    </row>
    <row r="79" spans="1:44" ht="6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11"/>
      <c r="AL79" s="11"/>
    </row>
    <row r="80" spans="1:44" ht="15.75" thickBo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1:98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15"/>
      <c r="AC81" s="15"/>
      <c r="AD81" s="15"/>
      <c r="AE81" s="15"/>
      <c r="AF81" s="15"/>
      <c r="AG81" s="15"/>
      <c r="AH81" s="21"/>
      <c r="AI81" s="16"/>
      <c r="AJ81" s="16"/>
      <c r="AK81" s="17"/>
      <c r="AL81" s="17"/>
    </row>
    <row r="82" spans="1:98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16"/>
      <c r="AC82" s="16"/>
      <c r="AD82" s="16"/>
      <c r="AE82" s="16"/>
      <c r="AF82" s="16"/>
      <c r="AG82" s="16"/>
      <c r="AH82" s="22"/>
      <c r="AI82" s="16"/>
      <c r="AJ82" s="16"/>
      <c r="AK82" s="17"/>
      <c r="AL82" s="17"/>
    </row>
    <row r="83" spans="1:98" ht="7.5" customHeight="1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16"/>
      <c r="AC83" s="16"/>
      <c r="AD83" s="16"/>
      <c r="AE83" s="16"/>
      <c r="AF83" s="16"/>
      <c r="AG83" s="16"/>
      <c r="AH83" s="22"/>
      <c r="AI83" s="16"/>
      <c r="AJ83" s="16"/>
      <c r="AK83" s="17"/>
      <c r="AL83" s="17"/>
    </row>
    <row r="84" spans="1:98">
      <c r="A84" s="101" t="s">
        <v>38</v>
      </c>
      <c r="B84" s="102"/>
      <c r="C84" s="102"/>
      <c r="D84" s="102"/>
      <c r="E84" s="102"/>
      <c r="F84" s="102"/>
      <c r="G84" s="105" t="s">
        <v>55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7"/>
      <c r="AC84" s="114" t="s">
        <v>39</v>
      </c>
      <c r="AD84" s="115"/>
      <c r="AE84" s="115"/>
      <c r="AF84" s="115"/>
      <c r="AG84" s="115"/>
      <c r="AH84" s="116"/>
      <c r="AI84" s="19"/>
      <c r="AJ84" s="19"/>
      <c r="AK84" s="19"/>
      <c r="AL84" s="19"/>
    </row>
    <row r="85" spans="1:98" ht="6.75" customHeight="1">
      <c r="A85" s="101"/>
      <c r="B85" s="102"/>
      <c r="C85" s="102"/>
      <c r="D85" s="102"/>
      <c r="E85" s="102"/>
      <c r="F85" s="102"/>
      <c r="G85" s="108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10"/>
      <c r="AC85" s="117" t="s">
        <v>40</v>
      </c>
      <c r="AD85" s="118"/>
      <c r="AE85" s="118"/>
      <c r="AF85" s="118"/>
      <c r="AG85" s="118"/>
      <c r="AH85" s="119"/>
      <c r="AI85" s="18"/>
      <c r="AJ85" s="18"/>
      <c r="AK85" s="18"/>
      <c r="AL85" s="18"/>
    </row>
    <row r="86" spans="1:98" ht="15.75" thickBot="1">
      <c r="A86" s="103"/>
      <c r="B86" s="104"/>
      <c r="C86" s="104"/>
      <c r="D86" s="104"/>
      <c r="E86" s="104"/>
      <c r="F86" s="104"/>
      <c r="G86" s="111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3"/>
      <c r="AC86" s="120"/>
      <c r="AD86" s="121"/>
      <c r="AE86" s="121"/>
      <c r="AF86" s="121"/>
      <c r="AG86" s="121"/>
      <c r="AH86" s="122"/>
      <c r="AI86" s="18"/>
      <c r="AJ86" s="18"/>
      <c r="AK86" s="18"/>
      <c r="AL86" s="18"/>
    </row>
    <row r="87" spans="1:98" ht="3" customHeight="1">
      <c r="A87" s="50"/>
      <c r="B87" s="50"/>
      <c r="C87" s="50"/>
      <c r="D87" s="50"/>
      <c r="E87" s="50"/>
      <c r="F87" s="50"/>
      <c r="G87" s="50"/>
      <c r="H87" s="50"/>
    </row>
    <row r="88" spans="1:98" ht="15" customHeight="1">
      <c r="A88" s="88" t="s">
        <v>42</v>
      </c>
      <c r="B88" s="88"/>
      <c r="C88" s="88"/>
      <c r="D88" s="88"/>
      <c r="E88" s="89" t="s">
        <v>62</v>
      </c>
      <c r="F88" s="90"/>
      <c r="G88" s="90"/>
      <c r="H88" s="90"/>
      <c r="I88" s="90"/>
      <c r="J88" s="90"/>
      <c r="K88" s="90"/>
      <c r="L88" s="90"/>
      <c r="M88" s="90"/>
      <c r="O88" s="91" t="s">
        <v>44</v>
      </c>
      <c r="P88" s="92"/>
      <c r="Q88" s="92"/>
      <c r="R88" s="92"/>
      <c r="S88" s="92"/>
      <c r="T88" s="92"/>
      <c r="U88" s="92"/>
      <c r="V88" s="5"/>
      <c r="W88" s="5"/>
      <c r="X88" s="5"/>
      <c r="Y88" s="5"/>
      <c r="Z88" s="13"/>
      <c r="AB88" s="91" t="s">
        <v>46</v>
      </c>
      <c r="AC88" s="92"/>
      <c r="AD88" s="92"/>
      <c r="AE88" s="92"/>
      <c r="AF88" s="92"/>
      <c r="AG88" s="92"/>
      <c r="AH88" s="123"/>
    </row>
    <row r="89" spans="1:98" ht="15" customHeight="1">
      <c r="A89" s="88" t="s">
        <v>43</v>
      </c>
      <c r="B89" s="88"/>
      <c r="C89" s="88"/>
      <c r="D89" s="88"/>
      <c r="E89" s="89" t="s">
        <v>57</v>
      </c>
      <c r="F89" s="90"/>
      <c r="G89" s="90"/>
      <c r="H89" s="90"/>
      <c r="I89" s="90"/>
      <c r="J89" s="90"/>
      <c r="K89" s="90"/>
      <c r="L89" s="90"/>
      <c r="M89" s="90"/>
      <c r="O89" s="124" t="s">
        <v>56</v>
      </c>
      <c r="P89" s="125"/>
      <c r="Q89" s="125"/>
      <c r="R89" s="126">
        <f>(47)*50/100</f>
        <v>23.5</v>
      </c>
      <c r="S89" s="126"/>
      <c r="T89" s="126"/>
      <c r="U89" s="126"/>
      <c r="V89" s="12"/>
      <c r="W89" s="12"/>
      <c r="X89" s="12"/>
      <c r="Y89" s="12"/>
      <c r="Z89" s="14"/>
      <c r="AB89" s="127"/>
      <c r="AC89" s="128"/>
      <c r="AD89" s="128"/>
      <c r="AE89" s="128"/>
      <c r="AF89" s="128"/>
      <c r="AG89" s="128"/>
      <c r="AH89" s="129"/>
    </row>
    <row r="90" spans="1:98" ht="7.5" customHeight="1">
      <c r="A90" s="50"/>
      <c r="B90" s="50"/>
      <c r="C90" s="50"/>
      <c r="D90" s="50"/>
      <c r="E90" s="50"/>
      <c r="F90" s="50"/>
      <c r="G90" s="50"/>
      <c r="H90" s="50"/>
    </row>
    <row r="91" spans="1:98" ht="15" customHeight="1">
      <c r="A91" s="86" t="s">
        <v>45</v>
      </c>
      <c r="B91" s="86"/>
      <c r="C91" s="86"/>
      <c r="D91" s="86"/>
      <c r="E91" s="86"/>
      <c r="F91" s="50"/>
      <c r="G91" s="50"/>
      <c r="H91" s="93" t="s">
        <v>59</v>
      </c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5"/>
    </row>
    <row r="92" spans="1:98" ht="15" customHeight="1">
      <c r="A92" s="86"/>
      <c r="B92" s="86"/>
      <c r="C92" s="86"/>
      <c r="D92" s="86"/>
      <c r="E92" s="86"/>
      <c r="F92" s="50"/>
      <c r="G92" s="50"/>
      <c r="H92" s="96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8"/>
    </row>
    <row r="93" spans="1:98" ht="7.5" customHeight="1">
      <c r="A93" s="50"/>
      <c r="B93" s="50"/>
      <c r="C93" s="50"/>
      <c r="D93" s="50"/>
      <c r="E93" s="50"/>
      <c r="F93" s="50"/>
      <c r="G93" s="50"/>
      <c r="H93" s="50"/>
    </row>
    <row r="94" spans="1:98">
      <c r="A94" s="31"/>
      <c r="B94" s="32" t="s">
        <v>47</v>
      </c>
      <c r="C94" s="32" t="s">
        <v>48</v>
      </c>
      <c r="D94" s="32" t="s">
        <v>49</v>
      </c>
      <c r="E94" s="32" t="s">
        <v>0</v>
      </c>
      <c r="F94" s="32" t="s">
        <v>1</v>
      </c>
      <c r="G94" s="32" t="s">
        <v>2</v>
      </c>
      <c r="H94" s="32" t="s">
        <v>3</v>
      </c>
      <c r="I94" s="32" t="s">
        <v>4</v>
      </c>
      <c r="J94" s="32" t="s">
        <v>5</v>
      </c>
      <c r="K94" s="32" t="s">
        <v>6</v>
      </c>
      <c r="L94" s="32" t="s">
        <v>7</v>
      </c>
      <c r="M94" s="32" t="s">
        <v>8</v>
      </c>
      <c r="N94" s="32" t="s">
        <v>9</v>
      </c>
      <c r="O94" s="32" t="s">
        <v>10</v>
      </c>
      <c r="P94" s="32" t="s">
        <v>11</v>
      </c>
      <c r="Q94" s="32" t="s">
        <v>12</v>
      </c>
      <c r="R94" s="32" t="s">
        <v>13</v>
      </c>
      <c r="S94" s="32" t="s">
        <v>14</v>
      </c>
      <c r="T94" s="32" t="s">
        <v>15</v>
      </c>
      <c r="U94" s="32" t="s">
        <v>16</v>
      </c>
      <c r="V94" s="32" t="s">
        <v>17</v>
      </c>
      <c r="W94" s="32" t="s">
        <v>18</v>
      </c>
      <c r="X94" s="32" t="s">
        <v>19</v>
      </c>
      <c r="Y94" s="32" t="s">
        <v>20</v>
      </c>
      <c r="Z94" s="32" t="s">
        <v>21</v>
      </c>
      <c r="AA94" s="32" t="s">
        <v>22</v>
      </c>
      <c r="AB94" s="32" t="s">
        <v>23</v>
      </c>
      <c r="AC94" s="32" t="s">
        <v>24</v>
      </c>
      <c r="AD94" s="32" t="s">
        <v>25</v>
      </c>
      <c r="AE94" s="32" t="s">
        <v>26</v>
      </c>
      <c r="AF94" s="32" t="s">
        <v>27</v>
      </c>
      <c r="AG94" s="32" t="s">
        <v>28</v>
      </c>
      <c r="AH94" s="24"/>
      <c r="AI94" s="24"/>
      <c r="AK94" s="45" t="s">
        <v>47</v>
      </c>
      <c r="AL94" s="45" t="s">
        <v>48</v>
      </c>
      <c r="AM94" s="45" t="s">
        <v>49</v>
      </c>
      <c r="AN94" s="45" t="s">
        <v>0</v>
      </c>
      <c r="AO94" s="45" t="s">
        <v>1</v>
      </c>
      <c r="AP94" s="45" t="s">
        <v>2</v>
      </c>
      <c r="AQ94" s="45" t="s">
        <v>3</v>
      </c>
      <c r="AR94" s="45" t="s">
        <v>4</v>
      </c>
      <c r="AS94" s="45" t="s">
        <v>5</v>
      </c>
      <c r="AT94" s="45" t="s">
        <v>6</v>
      </c>
      <c r="AU94" s="45" t="s">
        <v>7</v>
      </c>
      <c r="AV94" s="45" t="s">
        <v>8</v>
      </c>
      <c r="AW94" s="45" t="s">
        <v>9</v>
      </c>
      <c r="AX94" s="45" t="s">
        <v>10</v>
      </c>
      <c r="AY94" s="45" t="s">
        <v>11</v>
      </c>
      <c r="AZ94" s="45" t="s">
        <v>12</v>
      </c>
      <c r="BA94" s="45" t="s">
        <v>13</v>
      </c>
      <c r="BB94" s="45" t="s">
        <v>14</v>
      </c>
      <c r="BC94" s="45" t="s">
        <v>15</v>
      </c>
      <c r="BD94" s="45" t="s">
        <v>16</v>
      </c>
      <c r="BE94" s="45" t="s">
        <v>17</v>
      </c>
      <c r="BF94" s="45" t="s">
        <v>18</v>
      </c>
      <c r="BG94" s="45" t="s">
        <v>19</v>
      </c>
      <c r="BH94" s="45" t="s">
        <v>20</v>
      </c>
      <c r="BI94" s="45" t="s">
        <v>21</v>
      </c>
      <c r="BJ94" s="45" t="s">
        <v>22</v>
      </c>
      <c r="BK94" s="45" t="s">
        <v>23</v>
      </c>
      <c r="BL94" s="45" t="s">
        <v>24</v>
      </c>
      <c r="BM94" s="45" t="s">
        <v>25</v>
      </c>
      <c r="BN94" s="45" t="s">
        <v>26</v>
      </c>
      <c r="BO94" s="45" t="s">
        <v>27</v>
      </c>
      <c r="BP94" s="45" t="s">
        <v>28</v>
      </c>
      <c r="BQ94" s="45" t="s">
        <v>29</v>
      </c>
      <c r="BR94" s="45" t="s">
        <v>30</v>
      </c>
      <c r="BS94" s="45" t="s">
        <v>31</v>
      </c>
      <c r="BT94" s="45" t="s">
        <v>32</v>
      </c>
      <c r="BU94" s="45" t="s">
        <v>33</v>
      </c>
      <c r="BV94" s="45" t="s">
        <v>34</v>
      </c>
      <c r="BW94" s="45" t="s">
        <v>50</v>
      </c>
      <c r="BX94" s="45" t="s">
        <v>51</v>
      </c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</row>
    <row r="95" spans="1:98">
      <c r="A95" s="33" t="s">
        <v>35</v>
      </c>
      <c r="B95" s="34"/>
      <c r="C95" s="34">
        <v>0</v>
      </c>
      <c r="D95" s="34"/>
      <c r="E95" s="34"/>
      <c r="F95" s="34"/>
      <c r="G95" s="34">
        <v>-3</v>
      </c>
      <c r="H95" s="34"/>
      <c r="I95" s="34">
        <v>-15</v>
      </c>
      <c r="J95" s="34"/>
      <c r="K95" s="34">
        <v>-28</v>
      </c>
      <c r="L95" s="34"/>
      <c r="M95" s="34"/>
      <c r="N95" s="34"/>
      <c r="O95" s="34">
        <v>12</v>
      </c>
      <c r="P95" s="34"/>
      <c r="Q95" s="34">
        <v>11</v>
      </c>
      <c r="R95" s="34"/>
      <c r="S95" s="34">
        <v>14</v>
      </c>
      <c r="T95" s="34"/>
      <c r="U95" s="34">
        <v>-15</v>
      </c>
      <c r="V95" s="34"/>
      <c r="W95" s="34"/>
      <c r="X95" s="34">
        <v>-10</v>
      </c>
      <c r="Y95" s="34"/>
      <c r="Z95" s="34"/>
      <c r="AA95" s="34"/>
      <c r="AB95" s="34"/>
      <c r="AC95" s="34"/>
      <c r="AD95" s="34"/>
      <c r="AE95" s="34">
        <v>-8</v>
      </c>
      <c r="AF95" s="40">
        <v>-5</v>
      </c>
      <c r="AG95" s="34"/>
      <c r="AH95" s="25"/>
      <c r="AI95" s="25"/>
      <c r="AJ95" s="2" t="s">
        <v>35</v>
      </c>
      <c r="AK95" s="46"/>
      <c r="AL95" s="46">
        <f t="shared" ref="AL95" si="27">IF(C95="","",C95)</f>
        <v>0</v>
      </c>
      <c r="AM95" s="46"/>
      <c r="AN95" s="46"/>
      <c r="AO95" s="46"/>
      <c r="AP95" s="46">
        <f t="shared" ref="AP95" si="28">IF(G95="","",G95)</f>
        <v>-3</v>
      </c>
      <c r="AQ95" s="46"/>
      <c r="AR95" s="46">
        <f t="shared" ref="AR95" si="29">IF(I95="","",I95)</f>
        <v>-15</v>
      </c>
      <c r="AS95" s="46"/>
      <c r="AT95" s="46">
        <f t="shared" ref="AT95" si="30">IF(K95="","",K95)</f>
        <v>-28</v>
      </c>
      <c r="AU95" s="46"/>
      <c r="AV95" s="46"/>
      <c r="AW95" s="46"/>
      <c r="AX95" s="46">
        <f t="shared" ref="AX95" si="31">IF(O95="","",O95)</f>
        <v>12</v>
      </c>
      <c r="AY95" s="46"/>
      <c r="AZ95" s="46">
        <f t="shared" ref="AZ95" si="32">IF(Q95="","",Q95)</f>
        <v>11</v>
      </c>
      <c r="BA95" s="46"/>
      <c r="BB95" s="46">
        <f t="shared" ref="BB95" si="33">IF(S95="","",S95)</f>
        <v>14</v>
      </c>
      <c r="BC95" s="46"/>
      <c r="BD95" s="46">
        <f t="shared" ref="BD95" si="34">IF(U95="","",U95)</f>
        <v>-15</v>
      </c>
      <c r="BE95" s="46"/>
      <c r="BF95" s="46"/>
      <c r="BG95" s="46">
        <f t="shared" ref="BG95" si="35">IF(X95="","",X95)</f>
        <v>-10</v>
      </c>
      <c r="BH95" s="46"/>
      <c r="BI95" s="46"/>
      <c r="BJ95" s="46"/>
      <c r="BK95" s="46"/>
      <c r="BL95" s="46"/>
      <c r="BM95" s="46"/>
      <c r="BN95" s="46">
        <f t="shared" ref="BN95" si="36">IF(AE95="","",AE95)</f>
        <v>-8</v>
      </c>
      <c r="BO95" s="46">
        <f t="shared" ref="BO95" si="37">IF(AF95="","",AF95)</f>
        <v>-5</v>
      </c>
      <c r="BP95" s="46"/>
      <c r="BQ95" s="46">
        <f>IF(B100="","",B100)</f>
        <v>-12</v>
      </c>
      <c r="BR95" s="46"/>
      <c r="BS95" s="46">
        <f t="shared" ref="BS95:BU95" si="38">IF(D100="","",D100)</f>
        <v>-10</v>
      </c>
      <c r="BT95" s="46"/>
      <c r="BU95" s="46">
        <f t="shared" si="38"/>
        <v>-12</v>
      </c>
      <c r="BV95" s="46"/>
      <c r="BW95" s="46"/>
      <c r="BX95" s="46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</row>
    <row r="96" spans="1:98">
      <c r="A96" s="35" t="s">
        <v>36</v>
      </c>
      <c r="B96" s="36"/>
      <c r="C96" s="36">
        <v>0</v>
      </c>
      <c r="D96" s="36"/>
      <c r="E96" s="36"/>
      <c r="F96" s="36"/>
      <c r="G96" s="36">
        <v>0</v>
      </c>
      <c r="H96" s="36"/>
      <c r="I96" s="36"/>
      <c r="J96" s="36"/>
      <c r="K96" s="36">
        <v>-18</v>
      </c>
      <c r="L96" s="36"/>
      <c r="M96" s="36"/>
      <c r="N96" s="36"/>
      <c r="O96" s="36">
        <v>2</v>
      </c>
      <c r="P96" s="36"/>
      <c r="Q96" s="36">
        <v>5</v>
      </c>
      <c r="R96" s="36"/>
      <c r="S96" s="36">
        <v>5</v>
      </c>
      <c r="T96" s="36"/>
      <c r="U96" s="36">
        <v>2</v>
      </c>
      <c r="V96" s="36"/>
      <c r="W96" s="36"/>
      <c r="X96" s="36"/>
      <c r="Y96" s="36"/>
      <c r="Z96" s="36">
        <v>-8</v>
      </c>
      <c r="AA96" s="36"/>
      <c r="AB96" s="36">
        <v>-5</v>
      </c>
      <c r="AC96" s="36"/>
      <c r="AD96" s="36"/>
      <c r="AE96" s="36">
        <v>-7</v>
      </c>
      <c r="AF96" s="36">
        <v>-7</v>
      </c>
      <c r="AG96" s="36"/>
      <c r="AH96" s="25"/>
      <c r="AI96" s="25"/>
      <c r="AJ96" s="2" t="s">
        <v>36</v>
      </c>
      <c r="AK96" s="46"/>
      <c r="AL96" s="46">
        <f t="shared" ref="AL96:AL97" si="39">IF(C96="","",C96)</f>
        <v>0</v>
      </c>
      <c r="AM96" s="46"/>
      <c r="AN96" s="46"/>
      <c r="AO96" s="46"/>
      <c r="AP96" s="46">
        <f t="shared" ref="AP96:AP97" si="40">IF(G96="","",G96)</f>
        <v>0</v>
      </c>
      <c r="AQ96" s="46"/>
      <c r="AR96" s="46"/>
      <c r="AS96" s="46"/>
      <c r="AT96" s="46">
        <f t="shared" ref="AT96:AT97" si="41">IF(K96="","",K96)</f>
        <v>-18</v>
      </c>
      <c r="AU96" s="46"/>
      <c r="AV96" s="46"/>
      <c r="AW96" s="46"/>
      <c r="AX96" s="46">
        <f t="shared" ref="AX96:AX97" si="42">IF(O96="","",O96)</f>
        <v>2</v>
      </c>
      <c r="AY96" s="46"/>
      <c r="AZ96" s="46">
        <f t="shared" ref="AZ96:AZ97" si="43">IF(Q96="","",Q96)</f>
        <v>5</v>
      </c>
      <c r="BA96" s="46"/>
      <c r="BB96" s="46">
        <f t="shared" ref="BB96:BB97" si="44">IF(S96="","",S96)</f>
        <v>5</v>
      </c>
      <c r="BC96" s="46"/>
      <c r="BD96" s="46">
        <f t="shared" ref="BD96" si="45">IF(U96="","",U96)</f>
        <v>2</v>
      </c>
      <c r="BE96" s="46"/>
      <c r="BF96" s="46"/>
      <c r="BG96" s="46"/>
      <c r="BH96" s="46"/>
      <c r="BI96" s="46">
        <f t="shared" ref="BI96" si="46">IF(Z96="","",Z96)</f>
        <v>-8</v>
      </c>
      <c r="BJ96" s="46"/>
      <c r="BK96" s="46">
        <f t="shared" ref="BK96:BK97" si="47">IF(AB96="","",AB96)</f>
        <v>-5</v>
      </c>
      <c r="BL96" s="46"/>
      <c r="BM96" s="46"/>
      <c r="BN96" s="46">
        <f t="shared" ref="BN96" si="48">IF(AE96="","",AE96)</f>
        <v>-7</v>
      </c>
      <c r="BO96" s="46">
        <f t="shared" ref="BO96:BO97" si="49">IF(AF96="","",AF96)</f>
        <v>-7</v>
      </c>
      <c r="BP96" s="46"/>
      <c r="BQ96" s="46">
        <f t="shared" ref="BQ96:BQ97" si="50">IF(B101="","",B101)</f>
        <v>-9</v>
      </c>
      <c r="BR96" s="46"/>
      <c r="BS96" s="46">
        <f t="shared" ref="BS96:BS97" si="51">IF(D101="","",D101)</f>
        <v>-12</v>
      </c>
      <c r="BT96" s="46"/>
      <c r="BU96" s="46">
        <f t="shared" ref="BU96:BU97" si="52">IF(F101="","",F101)</f>
        <v>-5</v>
      </c>
      <c r="BV96" s="46"/>
      <c r="BW96" s="46"/>
      <c r="BX96" s="46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</row>
    <row r="97" spans="1:98">
      <c r="A97" s="37" t="s">
        <v>37</v>
      </c>
      <c r="B97" s="38"/>
      <c r="C97" s="38">
        <v>0</v>
      </c>
      <c r="D97" s="38"/>
      <c r="E97" s="38"/>
      <c r="F97" s="38"/>
      <c r="G97" s="38">
        <v>0</v>
      </c>
      <c r="H97" s="38"/>
      <c r="I97" s="38"/>
      <c r="J97" s="38"/>
      <c r="K97" s="38">
        <v>-14</v>
      </c>
      <c r="L97" s="38"/>
      <c r="M97" s="38"/>
      <c r="N97" s="38"/>
      <c r="O97" s="38">
        <v>-4</v>
      </c>
      <c r="P97" s="38"/>
      <c r="Q97" s="38">
        <v>3</v>
      </c>
      <c r="R97" s="38"/>
      <c r="S97" s="38">
        <v>2</v>
      </c>
      <c r="T97" s="38"/>
      <c r="U97" s="38"/>
      <c r="V97" s="38"/>
      <c r="W97" s="38"/>
      <c r="X97" s="38"/>
      <c r="Y97" s="38"/>
      <c r="Z97" s="38"/>
      <c r="AA97" s="38"/>
      <c r="AB97" s="38">
        <v>-5</v>
      </c>
      <c r="AC97" s="38"/>
      <c r="AD97" s="38"/>
      <c r="AE97" s="38"/>
      <c r="AF97" s="42">
        <v>-4</v>
      </c>
      <c r="AG97" s="38"/>
      <c r="AH97" s="25"/>
      <c r="AI97" s="25"/>
      <c r="AJ97" s="2" t="s">
        <v>37</v>
      </c>
      <c r="AK97" s="46"/>
      <c r="AL97" s="46">
        <f t="shared" si="39"/>
        <v>0</v>
      </c>
      <c r="AM97" s="46"/>
      <c r="AN97" s="46"/>
      <c r="AO97" s="46"/>
      <c r="AP97" s="46">
        <f t="shared" si="40"/>
        <v>0</v>
      </c>
      <c r="AQ97" s="46"/>
      <c r="AR97" s="46"/>
      <c r="AS97" s="46"/>
      <c r="AT97" s="46">
        <f t="shared" si="41"/>
        <v>-14</v>
      </c>
      <c r="AU97" s="46"/>
      <c r="AV97" s="46"/>
      <c r="AW97" s="46"/>
      <c r="AX97" s="46">
        <f t="shared" si="42"/>
        <v>-4</v>
      </c>
      <c r="AY97" s="46"/>
      <c r="AZ97" s="46">
        <f t="shared" si="43"/>
        <v>3</v>
      </c>
      <c r="BA97" s="46"/>
      <c r="BB97" s="46">
        <f t="shared" si="44"/>
        <v>2</v>
      </c>
      <c r="BC97" s="46"/>
      <c r="BD97" s="46"/>
      <c r="BE97" s="46"/>
      <c r="BF97" s="46"/>
      <c r="BG97" s="46"/>
      <c r="BH97" s="46"/>
      <c r="BI97" s="46"/>
      <c r="BJ97" s="46"/>
      <c r="BK97" s="46">
        <f t="shared" si="47"/>
        <v>-5</v>
      </c>
      <c r="BL97" s="46"/>
      <c r="BM97" s="46"/>
      <c r="BN97" s="46"/>
      <c r="BO97" s="46">
        <f t="shared" si="49"/>
        <v>-4</v>
      </c>
      <c r="BP97" s="46"/>
      <c r="BQ97" s="46">
        <f t="shared" si="50"/>
        <v>-4</v>
      </c>
      <c r="BR97" s="46"/>
      <c r="BS97" s="46">
        <f t="shared" si="51"/>
        <v>-4</v>
      </c>
      <c r="BT97" s="46"/>
      <c r="BU97" s="46">
        <f t="shared" si="52"/>
        <v>-5</v>
      </c>
      <c r="BV97" s="46"/>
      <c r="BW97" s="46"/>
      <c r="BX97" s="46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</row>
    <row r="98" spans="1:98" ht="3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98">
      <c r="A99" s="31"/>
      <c r="B99" s="32" t="s">
        <v>29</v>
      </c>
      <c r="C99" s="32" t="s">
        <v>30</v>
      </c>
      <c r="D99" s="32" t="s">
        <v>31</v>
      </c>
      <c r="E99" s="32" t="s">
        <v>32</v>
      </c>
      <c r="F99" s="32" t="s">
        <v>33</v>
      </c>
      <c r="G99" s="32" t="s">
        <v>34</v>
      </c>
      <c r="H99" s="32" t="s">
        <v>50</v>
      </c>
      <c r="I99" s="32" t="s">
        <v>51</v>
      </c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43"/>
      <c r="AG99" s="43"/>
      <c r="AH99" s="43"/>
      <c r="AI99" s="43"/>
      <c r="AJ99" s="43"/>
      <c r="AK99" s="43"/>
    </row>
    <row r="100" spans="1:98">
      <c r="A100" s="33" t="s">
        <v>35</v>
      </c>
      <c r="B100" s="34">
        <v>-12</v>
      </c>
      <c r="C100" s="34"/>
      <c r="D100" s="34">
        <v>-10</v>
      </c>
      <c r="E100" s="34"/>
      <c r="F100" s="34">
        <v>-12</v>
      </c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28"/>
      <c r="AG100" s="25"/>
      <c r="AH100" s="25"/>
      <c r="AI100" s="25"/>
      <c r="AJ100" s="25"/>
    </row>
    <row r="101" spans="1:98">
      <c r="A101" s="35" t="s">
        <v>36</v>
      </c>
      <c r="B101" s="36">
        <v>-9</v>
      </c>
      <c r="C101" s="36"/>
      <c r="D101" s="36">
        <v>-12</v>
      </c>
      <c r="E101" s="36"/>
      <c r="F101" s="36">
        <v>-5</v>
      </c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28"/>
      <c r="AG101" s="25"/>
      <c r="AH101" s="25"/>
      <c r="AI101" s="25"/>
      <c r="AJ101" s="25"/>
    </row>
    <row r="102" spans="1:98">
      <c r="A102" s="37" t="s">
        <v>37</v>
      </c>
      <c r="B102" s="42">
        <v>-4</v>
      </c>
      <c r="C102" s="38"/>
      <c r="D102" s="38">
        <v>-4</v>
      </c>
      <c r="E102" s="38"/>
      <c r="F102" s="38">
        <v>-5</v>
      </c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28"/>
      <c r="AG102" s="25"/>
      <c r="AH102" s="25"/>
      <c r="AI102" s="25"/>
      <c r="AJ102" s="25"/>
      <c r="AL102" t="str">
        <f>IF(B95="","",B95)</f>
        <v/>
      </c>
    </row>
    <row r="103" spans="1:98" ht="5.25" customHeight="1">
      <c r="A103" s="26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</row>
    <row r="104" spans="1:98">
      <c r="A104" s="87" t="s">
        <v>41</v>
      </c>
      <c r="B104" s="87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11"/>
      <c r="AL104" s="11"/>
    </row>
    <row r="105" spans="1:98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11"/>
      <c r="AL105" s="11"/>
      <c r="AN105" s="44"/>
      <c r="AO105" s="44"/>
      <c r="AP105" s="44"/>
      <c r="AQ105" s="44"/>
      <c r="AR105" s="44"/>
    </row>
    <row r="106" spans="1:98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11"/>
      <c r="AL106" s="11"/>
      <c r="AN106" s="44"/>
      <c r="AO106" s="44"/>
      <c r="AP106" s="44"/>
      <c r="AQ106" s="44"/>
      <c r="AR106" s="44"/>
    </row>
    <row r="107" spans="1:98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11"/>
      <c r="AL107" s="11"/>
    </row>
    <row r="108" spans="1:9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11"/>
      <c r="AL108" s="11"/>
    </row>
    <row r="109" spans="1:98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11"/>
      <c r="AL109" s="11"/>
    </row>
    <row r="110" spans="1:98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11"/>
      <c r="AL110" s="11"/>
    </row>
    <row r="111" spans="1:98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11"/>
      <c r="AL111" s="11"/>
    </row>
    <row r="112" spans="1:98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11"/>
      <c r="AL112" s="11"/>
    </row>
    <row r="113" spans="1:38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11"/>
      <c r="AL113" s="11"/>
    </row>
    <row r="114" spans="1:38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11"/>
      <c r="AL114" s="11"/>
    </row>
    <row r="115" spans="1:38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11"/>
      <c r="AL115" s="11"/>
    </row>
    <row r="116" spans="1:38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11"/>
      <c r="AL116" s="11"/>
    </row>
    <row r="117" spans="1:38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11"/>
      <c r="AL117" s="11"/>
    </row>
    <row r="118" spans="1:3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11"/>
      <c r="AL118" s="11"/>
    </row>
    <row r="119" spans="1:38" ht="6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11"/>
      <c r="AL119" s="11"/>
    </row>
    <row r="120" spans="1:38" ht="15.75" thickBo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</row>
    <row r="121" spans="1:38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15"/>
      <c r="AC121" s="15"/>
      <c r="AD121" s="15"/>
      <c r="AE121" s="15"/>
      <c r="AF121" s="15"/>
      <c r="AG121" s="15"/>
      <c r="AH121" s="21"/>
      <c r="AI121" s="16"/>
      <c r="AJ121" s="16"/>
      <c r="AK121" s="17"/>
      <c r="AL121" s="17"/>
    </row>
    <row r="122" spans="1:38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16"/>
      <c r="AC122" s="16"/>
      <c r="AD122" s="16"/>
      <c r="AE122" s="16"/>
      <c r="AF122" s="16"/>
      <c r="AG122" s="16"/>
      <c r="AH122" s="22"/>
      <c r="AI122" s="16"/>
      <c r="AJ122" s="16"/>
      <c r="AK122" s="17"/>
      <c r="AL122" s="17"/>
    </row>
    <row r="123" spans="1:38" ht="7.5" customHeight="1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16"/>
      <c r="AC123" s="16"/>
      <c r="AD123" s="16"/>
      <c r="AE123" s="16"/>
      <c r="AF123" s="16"/>
      <c r="AG123" s="16"/>
      <c r="AH123" s="22"/>
      <c r="AI123" s="16"/>
      <c r="AJ123" s="16"/>
      <c r="AK123" s="17"/>
      <c r="AL123" s="17"/>
    </row>
    <row r="124" spans="1:38">
      <c r="A124" s="101" t="s">
        <v>38</v>
      </c>
      <c r="B124" s="102"/>
      <c r="C124" s="102"/>
      <c r="D124" s="102"/>
      <c r="E124" s="102"/>
      <c r="F124" s="102"/>
      <c r="G124" s="105" t="s">
        <v>55</v>
      </c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7"/>
      <c r="AC124" s="114" t="s">
        <v>39</v>
      </c>
      <c r="AD124" s="115"/>
      <c r="AE124" s="115"/>
      <c r="AF124" s="115"/>
      <c r="AG124" s="115"/>
      <c r="AH124" s="116"/>
      <c r="AI124" s="19"/>
      <c r="AJ124" s="19"/>
      <c r="AK124" s="19"/>
      <c r="AL124" s="19"/>
    </row>
    <row r="125" spans="1:38" ht="6.75" customHeight="1">
      <c r="A125" s="101"/>
      <c r="B125" s="102"/>
      <c r="C125" s="102"/>
      <c r="D125" s="102"/>
      <c r="E125" s="102"/>
      <c r="F125" s="102"/>
      <c r="G125" s="108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10"/>
      <c r="AC125" s="117" t="s">
        <v>40</v>
      </c>
      <c r="AD125" s="118"/>
      <c r="AE125" s="118"/>
      <c r="AF125" s="118"/>
      <c r="AG125" s="118"/>
      <c r="AH125" s="119"/>
      <c r="AI125" s="18"/>
      <c r="AJ125" s="18"/>
      <c r="AK125" s="18"/>
      <c r="AL125" s="18"/>
    </row>
    <row r="126" spans="1:38" ht="15.75" thickBot="1">
      <c r="A126" s="103"/>
      <c r="B126" s="104"/>
      <c r="C126" s="104"/>
      <c r="D126" s="104"/>
      <c r="E126" s="104"/>
      <c r="F126" s="104"/>
      <c r="G126" s="111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3"/>
      <c r="AC126" s="120"/>
      <c r="AD126" s="121"/>
      <c r="AE126" s="121"/>
      <c r="AF126" s="121"/>
      <c r="AG126" s="121"/>
      <c r="AH126" s="122"/>
      <c r="AI126" s="18"/>
      <c r="AJ126" s="18"/>
      <c r="AK126" s="18"/>
      <c r="AL126" s="18"/>
    </row>
    <row r="127" spans="1:38" ht="3" customHeight="1">
      <c r="A127" s="3"/>
      <c r="B127" s="3"/>
      <c r="C127" s="3"/>
      <c r="D127" s="3"/>
      <c r="E127" s="3"/>
      <c r="F127" s="3"/>
      <c r="G127" s="3"/>
      <c r="H127" s="3"/>
    </row>
    <row r="128" spans="1:38" ht="15" customHeight="1">
      <c r="A128" s="88" t="s">
        <v>42</v>
      </c>
      <c r="B128" s="88"/>
      <c r="C128" s="88"/>
      <c r="D128" s="88"/>
      <c r="E128" s="89" t="s">
        <v>62</v>
      </c>
      <c r="F128" s="90"/>
      <c r="G128" s="90"/>
      <c r="H128" s="90"/>
      <c r="I128" s="90"/>
      <c r="J128" s="90"/>
      <c r="K128" s="90"/>
      <c r="L128" s="90"/>
      <c r="M128" s="90"/>
      <c r="O128" s="91" t="s">
        <v>44</v>
      </c>
      <c r="P128" s="92"/>
      <c r="Q128" s="92"/>
      <c r="R128" s="92"/>
      <c r="S128" s="92"/>
      <c r="T128" s="92"/>
      <c r="U128" s="92"/>
      <c r="V128" s="5"/>
      <c r="W128" s="5"/>
      <c r="X128" s="5"/>
      <c r="Y128" s="5"/>
      <c r="Z128" s="13"/>
      <c r="AB128" s="91" t="s">
        <v>46</v>
      </c>
      <c r="AC128" s="92"/>
      <c r="AD128" s="92"/>
      <c r="AE128" s="92"/>
      <c r="AF128" s="92"/>
      <c r="AG128" s="92"/>
      <c r="AH128" s="123"/>
    </row>
    <row r="129" spans="1:98" ht="15" customHeight="1">
      <c r="A129" s="88" t="s">
        <v>43</v>
      </c>
      <c r="B129" s="88"/>
      <c r="C129" s="88"/>
      <c r="D129" s="88"/>
      <c r="E129" s="89" t="s">
        <v>58</v>
      </c>
      <c r="F129" s="90"/>
      <c r="G129" s="90"/>
      <c r="H129" s="90"/>
      <c r="I129" s="90"/>
      <c r="J129" s="90"/>
      <c r="K129" s="90"/>
      <c r="L129" s="90"/>
      <c r="M129" s="90"/>
      <c r="O129" s="124" t="s">
        <v>56</v>
      </c>
      <c r="P129" s="125"/>
      <c r="Q129" s="125"/>
      <c r="R129" s="126">
        <f>(47)*50/100</f>
        <v>23.5</v>
      </c>
      <c r="S129" s="126"/>
      <c r="T129" s="126"/>
      <c r="U129" s="126"/>
      <c r="V129" s="12"/>
      <c r="W129" s="12"/>
      <c r="X129" s="12"/>
      <c r="Y129" s="12"/>
      <c r="Z129" s="14"/>
      <c r="AB129" s="127"/>
      <c r="AC129" s="128"/>
      <c r="AD129" s="128"/>
      <c r="AE129" s="128"/>
      <c r="AF129" s="128"/>
      <c r="AG129" s="128"/>
      <c r="AH129" s="129"/>
    </row>
    <row r="130" spans="1:98" ht="7.5" customHeight="1">
      <c r="A130" s="4"/>
      <c r="B130" s="4"/>
      <c r="C130" s="4"/>
      <c r="D130" s="4"/>
      <c r="E130" s="4"/>
      <c r="F130" s="4"/>
      <c r="G130" s="4"/>
      <c r="H130" s="4"/>
    </row>
    <row r="131" spans="1:98" ht="15" customHeight="1">
      <c r="A131" s="86" t="s">
        <v>45</v>
      </c>
      <c r="B131" s="86"/>
      <c r="C131" s="86"/>
      <c r="D131" s="86"/>
      <c r="E131" s="86"/>
      <c r="F131" s="10"/>
      <c r="G131" s="10"/>
      <c r="H131" s="93" t="s">
        <v>59</v>
      </c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5"/>
    </row>
    <row r="132" spans="1:98" ht="15" customHeight="1">
      <c r="A132" s="86"/>
      <c r="B132" s="86"/>
      <c r="C132" s="86"/>
      <c r="D132" s="86"/>
      <c r="E132" s="86"/>
      <c r="F132" s="10"/>
      <c r="G132" s="10"/>
      <c r="H132" s="96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8"/>
    </row>
    <row r="133" spans="1:98" ht="7.5" customHeight="1">
      <c r="A133" s="10"/>
      <c r="B133" s="10"/>
      <c r="C133" s="10"/>
      <c r="D133" s="10"/>
      <c r="E133" s="10"/>
      <c r="F133" s="10"/>
      <c r="G133" s="10"/>
      <c r="H133" s="10"/>
    </row>
    <row r="134" spans="1:98">
      <c r="A134" s="31"/>
      <c r="B134" s="32" t="s">
        <v>47</v>
      </c>
      <c r="C134" s="32" t="s">
        <v>48</v>
      </c>
      <c r="D134" s="32" t="s">
        <v>49</v>
      </c>
      <c r="E134" s="32" t="s">
        <v>0</v>
      </c>
      <c r="F134" s="32" t="s">
        <v>1</v>
      </c>
      <c r="G134" s="32" t="s">
        <v>2</v>
      </c>
      <c r="H134" s="32" t="s">
        <v>3</v>
      </c>
      <c r="I134" s="32" t="s">
        <v>4</v>
      </c>
      <c r="J134" s="32" t="s">
        <v>5</v>
      </c>
      <c r="K134" s="32" t="s">
        <v>6</v>
      </c>
      <c r="L134" s="32" t="s">
        <v>7</v>
      </c>
      <c r="M134" s="32" t="s">
        <v>8</v>
      </c>
      <c r="N134" s="32" t="s">
        <v>9</v>
      </c>
      <c r="O134" s="32" t="s">
        <v>10</v>
      </c>
      <c r="P134" s="32" t="s">
        <v>11</v>
      </c>
      <c r="Q134" s="32" t="s">
        <v>12</v>
      </c>
      <c r="R134" s="32" t="s">
        <v>13</v>
      </c>
      <c r="S134" s="32" t="s">
        <v>14</v>
      </c>
      <c r="T134" s="32" t="s">
        <v>15</v>
      </c>
      <c r="U134" s="32" t="s">
        <v>16</v>
      </c>
      <c r="V134" s="32" t="s">
        <v>17</v>
      </c>
      <c r="W134" s="32" t="s">
        <v>18</v>
      </c>
      <c r="X134" s="32" t="s">
        <v>19</v>
      </c>
      <c r="Y134" s="32" t="s">
        <v>20</v>
      </c>
      <c r="Z134" s="32" t="s">
        <v>21</v>
      </c>
      <c r="AA134" s="32" t="s">
        <v>22</v>
      </c>
      <c r="AB134" s="32" t="s">
        <v>23</v>
      </c>
      <c r="AC134" s="32" t="s">
        <v>24</v>
      </c>
      <c r="AD134" s="32" t="s">
        <v>25</v>
      </c>
      <c r="AE134" s="32" t="s">
        <v>26</v>
      </c>
      <c r="AF134" s="32" t="s">
        <v>27</v>
      </c>
      <c r="AG134" s="32" t="s">
        <v>28</v>
      </c>
      <c r="AH134" s="24"/>
      <c r="AI134" s="24"/>
      <c r="AK134" s="45" t="s">
        <v>47</v>
      </c>
      <c r="AL134" s="45" t="s">
        <v>48</v>
      </c>
      <c r="AM134" s="45" t="s">
        <v>49</v>
      </c>
      <c r="AN134" s="45" t="s">
        <v>0</v>
      </c>
      <c r="AO134" s="45" t="s">
        <v>1</v>
      </c>
      <c r="AP134" s="45" t="s">
        <v>2</v>
      </c>
      <c r="AQ134" s="45" t="s">
        <v>3</v>
      </c>
      <c r="AR134" s="45" t="s">
        <v>4</v>
      </c>
      <c r="AS134" s="45" t="s">
        <v>5</v>
      </c>
      <c r="AT134" s="45" t="s">
        <v>6</v>
      </c>
      <c r="AU134" s="45" t="s">
        <v>7</v>
      </c>
      <c r="AV134" s="45" t="s">
        <v>8</v>
      </c>
      <c r="AW134" s="45" t="s">
        <v>9</v>
      </c>
      <c r="AX134" s="45" t="s">
        <v>10</v>
      </c>
      <c r="AY134" s="45" t="s">
        <v>11</v>
      </c>
      <c r="AZ134" s="45" t="s">
        <v>12</v>
      </c>
      <c r="BA134" s="45" t="s">
        <v>13</v>
      </c>
      <c r="BB134" s="45" t="s">
        <v>14</v>
      </c>
      <c r="BC134" s="45" t="s">
        <v>15</v>
      </c>
      <c r="BD134" s="45" t="s">
        <v>16</v>
      </c>
      <c r="BE134" s="45" t="s">
        <v>17</v>
      </c>
      <c r="BF134" s="45" t="s">
        <v>18</v>
      </c>
      <c r="BG134" s="45" t="s">
        <v>19</v>
      </c>
      <c r="BH134" s="45" t="s">
        <v>20</v>
      </c>
      <c r="BI134" s="45" t="s">
        <v>21</v>
      </c>
      <c r="BJ134" s="45" t="s">
        <v>22</v>
      </c>
      <c r="BK134" s="45" t="s">
        <v>23</v>
      </c>
      <c r="BL134" s="45" t="s">
        <v>24</v>
      </c>
      <c r="BM134" s="45" t="s">
        <v>25</v>
      </c>
      <c r="BN134" s="45" t="s">
        <v>26</v>
      </c>
      <c r="BO134" s="45" t="s">
        <v>27</v>
      </c>
      <c r="BP134" s="45" t="s">
        <v>28</v>
      </c>
      <c r="BQ134" s="45" t="s">
        <v>29</v>
      </c>
      <c r="BR134" s="45" t="s">
        <v>30</v>
      </c>
      <c r="BS134" s="45" t="s">
        <v>31</v>
      </c>
      <c r="BT134" s="45" t="s">
        <v>32</v>
      </c>
      <c r="BU134" s="45" t="s">
        <v>33</v>
      </c>
      <c r="BV134" s="45" t="s">
        <v>34</v>
      </c>
      <c r="BW134" s="45" t="s">
        <v>50</v>
      </c>
      <c r="BX134" s="45" t="s">
        <v>51</v>
      </c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</row>
    <row r="135" spans="1:98">
      <c r="A135" s="33" t="s">
        <v>35</v>
      </c>
      <c r="B135" s="34"/>
      <c r="C135" s="34"/>
      <c r="D135" s="34"/>
      <c r="E135" s="34">
        <v>-7</v>
      </c>
      <c r="F135" s="34">
        <v>3</v>
      </c>
      <c r="G135" s="34"/>
      <c r="H135" s="34">
        <v>-3</v>
      </c>
      <c r="I135" s="34"/>
      <c r="J135" s="34">
        <v>-8</v>
      </c>
      <c r="K135" s="34">
        <v>-9</v>
      </c>
      <c r="L135" s="34">
        <v>-20</v>
      </c>
      <c r="M135" s="34">
        <v>-22</v>
      </c>
      <c r="N135" s="34"/>
      <c r="O135" s="34"/>
      <c r="P135" s="34"/>
      <c r="Q135" s="34"/>
      <c r="R135" s="34"/>
      <c r="S135" s="34"/>
      <c r="T135" s="34">
        <v>12</v>
      </c>
      <c r="U135" s="34"/>
      <c r="V135" s="34"/>
      <c r="W135" s="34">
        <v>-5</v>
      </c>
      <c r="X135" s="34">
        <v>-9</v>
      </c>
      <c r="Y135" s="34">
        <v>-6</v>
      </c>
      <c r="Z135" s="34">
        <v>-2</v>
      </c>
      <c r="AA135" s="34">
        <v>-6</v>
      </c>
      <c r="AB135" s="34">
        <v>0</v>
      </c>
      <c r="AC135" s="34">
        <v>0</v>
      </c>
      <c r="AD135" s="34">
        <v>3</v>
      </c>
      <c r="AE135" s="34">
        <v>0</v>
      </c>
      <c r="AF135" s="40">
        <v>0</v>
      </c>
      <c r="AG135" s="34">
        <v>-2</v>
      </c>
      <c r="AH135" s="25"/>
      <c r="AI135" s="25"/>
      <c r="AJ135" s="2" t="s">
        <v>35</v>
      </c>
      <c r="AK135" s="46" t="str">
        <f>IF(B135="","",B135)</f>
        <v/>
      </c>
      <c r="AL135" s="46" t="str">
        <f t="shared" ref="AL135:BP135" si="53">IF(C135="","",C135)</f>
        <v/>
      </c>
      <c r="AM135" s="46" t="str">
        <f t="shared" si="53"/>
        <v/>
      </c>
      <c r="AN135" s="46">
        <f t="shared" si="53"/>
        <v>-7</v>
      </c>
      <c r="AO135" s="46">
        <f t="shared" si="53"/>
        <v>3</v>
      </c>
      <c r="AP135" s="46"/>
      <c r="AQ135" s="46">
        <f t="shared" si="53"/>
        <v>-3</v>
      </c>
      <c r="AR135" s="47"/>
      <c r="AS135" s="46">
        <f t="shared" si="53"/>
        <v>-8</v>
      </c>
      <c r="AT135" s="46">
        <f t="shared" si="53"/>
        <v>-9</v>
      </c>
      <c r="AU135" s="46">
        <f t="shared" si="53"/>
        <v>-20</v>
      </c>
      <c r="AV135" s="46">
        <f t="shared" si="53"/>
        <v>-22</v>
      </c>
      <c r="AW135" s="46"/>
      <c r="AX135" s="46"/>
      <c r="AY135" s="46"/>
      <c r="AZ135" s="46"/>
      <c r="BA135" s="46"/>
      <c r="BB135" s="46"/>
      <c r="BC135" s="46">
        <f t="shared" si="53"/>
        <v>12</v>
      </c>
      <c r="BD135" s="46"/>
      <c r="BE135" s="46"/>
      <c r="BF135" s="46">
        <f t="shared" si="53"/>
        <v>-5</v>
      </c>
      <c r="BG135" s="46">
        <f t="shared" si="53"/>
        <v>-9</v>
      </c>
      <c r="BH135" s="46">
        <f t="shared" si="53"/>
        <v>-6</v>
      </c>
      <c r="BI135" s="46">
        <f t="shared" si="53"/>
        <v>-2</v>
      </c>
      <c r="BJ135" s="46">
        <f t="shared" si="53"/>
        <v>-6</v>
      </c>
      <c r="BK135" s="46">
        <f t="shared" si="53"/>
        <v>0</v>
      </c>
      <c r="BL135" s="46">
        <f t="shared" si="53"/>
        <v>0</v>
      </c>
      <c r="BM135" s="46">
        <f t="shared" si="53"/>
        <v>3</v>
      </c>
      <c r="BN135" s="46">
        <f t="shared" si="53"/>
        <v>0</v>
      </c>
      <c r="BO135" s="46">
        <f t="shared" si="53"/>
        <v>0</v>
      </c>
      <c r="BP135" s="46">
        <f t="shared" si="53"/>
        <v>-2</v>
      </c>
      <c r="BQ135" s="46">
        <f>IF(B140="","",B140)</f>
        <v>0</v>
      </c>
      <c r="BR135" s="46"/>
      <c r="BS135" s="46">
        <f>IF(D140="","",D140)</f>
        <v>2</v>
      </c>
      <c r="BT135" s="46">
        <f>IF(E140="","",E140)</f>
        <v>-5</v>
      </c>
      <c r="BU135" s="46">
        <f>IF(F140="","",F140)</f>
        <v>-1</v>
      </c>
      <c r="BV135" s="46"/>
      <c r="BW135" s="46"/>
      <c r="BX135" s="46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</row>
    <row r="136" spans="1:98">
      <c r="A136" s="35" t="s">
        <v>36</v>
      </c>
      <c r="B136" s="36"/>
      <c r="C136" s="36"/>
      <c r="D136" s="36"/>
      <c r="E136" s="36">
        <v>-2</v>
      </c>
      <c r="F136" s="36">
        <v>-4</v>
      </c>
      <c r="G136" s="36"/>
      <c r="H136" s="36">
        <v>0</v>
      </c>
      <c r="I136" s="36"/>
      <c r="J136" s="36">
        <v>-7</v>
      </c>
      <c r="K136" s="36">
        <v>-8</v>
      </c>
      <c r="L136" s="36">
        <v>-10</v>
      </c>
      <c r="M136" s="36">
        <v>-8</v>
      </c>
      <c r="N136" s="36"/>
      <c r="O136" s="36"/>
      <c r="P136" s="36"/>
      <c r="Q136" s="36"/>
      <c r="R136" s="36"/>
      <c r="S136" s="36"/>
      <c r="T136" s="36">
        <v>3</v>
      </c>
      <c r="U136" s="36"/>
      <c r="V136" s="36"/>
      <c r="W136" s="36">
        <v>-10</v>
      </c>
      <c r="X136" s="36">
        <v>-12</v>
      </c>
      <c r="Y136" s="36">
        <v>-12</v>
      </c>
      <c r="Z136" s="36">
        <v>-10</v>
      </c>
      <c r="AA136" s="36">
        <v>-2</v>
      </c>
      <c r="AB136" s="36">
        <v>4</v>
      </c>
      <c r="AC136" s="36">
        <v>10</v>
      </c>
      <c r="AD136" s="36">
        <v>10</v>
      </c>
      <c r="AE136" s="36">
        <v>18</v>
      </c>
      <c r="AF136" s="36">
        <v>6</v>
      </c>
      <c r="AG136" s="36">
        <v>3</v>
      </c>
      <c r="AH136" s="25"/>
      <c r="AI136" s="25"/>
      <c r="AJ136" s="2" t="s">
        <v>36</v>
      </c>
      <c r="AK136" s="46" t="str">
        <f>IF(B136="","",B136)</f>
        <v/>
      </c>
      <c r="AL136" s="46" t="str">
        <f t="shared" ref="AL136:AU137" si="54">IF(C136="","",C136)</f>
        <v/>
      </c>
      <c r="AM136" s="46" t="str">
        <f t="shared" si="54"/>
        <v/>
      </c>
      <c r="AN136" s="46">
        <f t="shared" si="54"/>
        <v>-2</v>
      </c>
      <c r="AO136" s="46">
        <f t="shared" si="54"/>
        <v>-4</v>
      </c>
      <c r="AP136" s="46"/>
      <c r="AQ136" s="46">
        <f t="shared" si="54"/>
        <v>0</v>
      </c>
      <c r="AR136" s="46"/>
      <c r="AS136" s="46">
        <f t="shared" si="54"/>
        <v>-7</v>
      </c>
      <c r="AT136" s="46">
        <f t="shared" si="54"/>
        <v>-8</v>
      </c>
      <c r="AU136" s="46">
        <f t="shared" si="54"/>
        <v>-10</v>
      </c>
      <c r="AV136" s="46">
        <f>IF(M136="","",M136)</f>
        <v>-8</v>
      </c>
      <c r="AW136" s="46"/>
      <c r="AX136" s="46"/>
      <c r="AY136" s="46"/>
      <c r="AZ136" s="46"/>
      <c r="BA136" s="46"/>
      <c r="BB136" s="46"/>
      <c r="BC136" s="46">
        <f>IF(T136="","",T136)</f>
        <v>3</v>
      </c>
      <c r="BD136" s="46"/>
      <c r="BE136" s="46"/>
      <c r="BF136" s="46">
        <f t="shared" ref="BF136:BO136" si="55">IF(W136="","",W136)</f>
        <v>-10</v>
      </c>
      <c r="BG136" s="46">
        <f t="shared" si="55"/>
        <v>-12</v>
      </c>
      <c r="BH136" s="46">
        <f t="shared" si="55"/>
        <v>-12</v>
      </c>
      <c r="BI136" s="46">
        <f t="shared" si="55"/>
        <v>-10</v>
      </c>
      <c r="BJ136" s="46">
        <f t="shared" si="55"/>
        <v>-2</v>
      </c>
      <c r="BK136" s="46">
        <f t="shared" si="55"/>
        <v>4</v>
      </c>
      <c r="BL136" s="46">
        <f t="shared" si="55"/>
        <v>10</v>
      </c>
      <c r="BM136" s="46">
        <f t="shared" si="55"/>
        <v>10</v>
      </c>
      <c r="BN136" s="46">
        <f t="shared" si="55"/>
        <v>18</v>
      </c>
      <c r="BO136" s="46">
        <f t="shared" si="55"/>
        <v>6</v>
      </c>
      <c r="BP136" s="46">
        <f>IF(AG136="","",AG136)</f>
        <v>3</v>
      </c>
      <c r="BQ136" s="46">
        <f>IF(B141="","",B141)</f>
        <v>0</v>
      </c>
      <c r="BR136" s="46"/>
      <c r="BS136" s="46">
        <f>IF(D141="","",D141)</f>
        <v>2</v>
      </c>
      <c r="BT136" s="46">
        <f>IF(E141="","",E141)</f>
        <v>-4</v>
      </c>
      <c r="BU136" s="46"/>
      <c r="BV136" s="46"/>
      <c r="BW136" s="46"/>
      <c r="BX136" s="46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</row>
    <row r="137" spans="1:98">
      <c r="A137" s="37" t="s">
        <v>37</v>
      </c>
      <c r="B137" s="38"/>
      <c r="C137" s="38"/>
      <c r="D137" s="38"/>
      <c r="E137" s="38">
        <v>0</v>
      </c>
      <c r="F137" s="38">
        <v>4</v>
      </c>
      <c r="G137" s="38"/>
      <c r="H137" s="38">
        <v>-6</v>
      </c>
      <c r="I137" s="38"/>
      <c r="J137" s="38">
        <v>-8</v>
      </c>
      <c r="K137" s="38">
        <v>-4</v>
      </c>
      <c r="L137" s="38">
        <v>-20</v>
      </c>
      <c r="M137" s="38">
        <v>-16</v>
      </c>
      <c r="N137" s="38">
        <v>-10</v>
      </c>
      <c r="O137" s="38">
        <v>0</v>
      </c>
      <c r="P137" s="38"/>
      <c r="Q137" s="38">
        <v>12</v>
      </c>
      <c r="R137" s="38"/>
      <c r="S137" s="38"/>
      <c r="T137" s="38">
        <v>9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2"/>
      <c r="AG137" s="38"/>
      <c r="AH137" s="25"/>
      <c r="AI137" s="25"/>
      <c r="AJ137" s="2" t="s">
        <v>37</v>
      </c>
      <c r="AK137" s="46" t="str">
        <f>IF(B137="","",B137)</f>
        <v/>
      </c>
      <c r="AL137" s="46" t="str">
        <f t="shared" si="54"/>
        <v/>
      </c>
      <c r="AM137" s="46" t="str">
        <f t="shared" si="54"/>
        <v/>
      </c>
      <c r="AN137" s="46">
        <f t="shared" si="54"/>
        <v>0</v>
      </c>
      <c r="AO137" s="46">
        <f t="shared" si="54"/>
        <v>4</v>
      </c>
      <c r="AP137" s="46"/>
      <c r="AQ137" s="46">
        <f t="shared" si="54"/>
        <v>-6</v>
      </c>
      <c r="AR137" s="46"/>
      <c r="AS137" s="46">
        <f t="shared" si="54"/>
        <v>-8</v>
      </c>
      <c r="AT137" s="46">
        <f t="shared" si="54"/>
        <v>-4</v>
      </c>
      <c r="AU137" s="46">
        <f t="shared" si="54"/>
        <v>-20</v>
      </c>
      <c r="AV137" s="46">
        <f>IF(M137="","",M137)</f>
        <v>-16</v>
      </c>
      <c r="AW137" s="46">
        <f>IF(N137="","",N137)</f>
        <v>-10</v>
      </c>
      <c r="AX137" s="46">
        <f>IF(O137="","",O137)</f>
        <v>0</v>
      </c>
      <c r="AY137" s="46"/>
      <c r="AZ137" s="46">
        <f>IF(Q137="","",Q137)</f>
        <v>12</v>
      </c>
      <c r="BA137" s="46"/>
      <c r="BB137" s="46"/>
      <c r="BC137" s="46">
        <f>IF(T137="","",T137)</f>
        <v>9</v>
      </c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</row>
    <row r="138" spans="1:98" ht="3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98">
      <c r="A139" s="31"/>
      <c r="B139" s="32" t="s">
        <v>29</v>
      </c>
      <c r="C139" s="32" t="s">
        <v>30</v>
      </c>
      <c r="D139" s="32" t="s">
        <v>31</v>
      </c>
      <c r="E139" s="32" t="s">
        <v>32</v>
      </c>
      <c r="F139" s="32" t="s">
        <v>33</v>
      </c>
      <c r="G139" s="32" t="s">
        <v>34</v>
      </c>
      <c r="H139" s="32" t="s">
        <v>50</v>
      </c>
      <c r="I139" s="32" t="s">
        <v>51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43"/>
      <c r="AG139" s="43"/>
      <c r="AH139" s="43"/>
      <c r="AI139" s="43"/>
      <c r="AJ139" s="43"/>
      <c r="AK139" s="43"/>
    </row>
    <row r="140" spans="1:98">
      <c r="A140" s="33" t="s">
        <v>35</v>
      </c>
      <c r="B140" s="34">
        <v>0</v>
      </c>
      <c r="C140" s="34"/>
      <c r="D140" s="34">
        <v>2</v>
      </c>
      <c r="E140" s="34">
        <v>-5</v>
      </c>
      <c r="F140" s="34">
        <v>-1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28"/>
      <c r="AG140" s="25"/>
      <c r="AH140" s="25"/>
      <c r="AI140" s="25"/>
      <c r="AJ140" s="25"/>
    </row>
    <row r="141" spans="1:98">
      <c r="A141" s="35" t="s">
        <v>36</v>
      </c>
      <c r="B141" s="36">
        <v>0</v>
      </c>
      <c r="C141" s="36"/>
      <c r="D141" s="36">
        <v>2</v>
      </c>
      <c r="E141" s="36">
        <v>-4</v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28"/>
      <c r="AG141" s="25"/>
      <c r="AH141" s="25"/>
      <c r="AI141" s="25"/>
      <c r="AJ141" s="25"/>
    </row>
    <row r="142" spans="1:98">
      <c r="A142" s="37" t="s">
        <v>37</v>
      </c>
      <c r="B142" s="42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28"/>
      <c r="AG142" s="25"/>
      <c r="AH142" s="25"/>
      <c r="AI142" s="25"/>
      <c r="AJ142" s="25"/>
      <c r="AL142" t="str">
        <f>IF(B135="","",B135)</f>
        <v/>
      </c>
    </row>
    <row r="143" spans="1:98" ht="5.25" customHeight="1">
      <c r="A143" s="26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</row>
    <row r="144" spans="1:98">
      <c r="A144" s="87" t="s">
        <v>41</v>
      </c>
      <c r="B144" s="87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11"/>
      <c r="AL144" s="11"/>
    </row>
    <row r="145" spans="1:44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11"/>
      <c r="AL145" s="11"/>
      <c r="AN145" s="44"/>
      <c r="AO145" s="44"/>
      <c r="AP145" s="44"/>
      <c r="AQ145" s="44"/>
      <c r="AR145" s="44"/>
    </row>
    <row r="146" spans="1:44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11"/>
      <c r="AL146" s="11"/>
      <c r="AN146" s="44"/>
      <c r="AO146" s="44"/>
      <c r="AP146" s="44"/>
      <c r="AQ146" s="44"/>
      <c r="AR146" s="44"/>
    </row>
    <row r="147" spans="1:44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11"/>
      <c r="AL147" s="11"/>
    </row>
    <row r="148" spans="1:44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11"/>
      <c r="AL148" s="11"/>
    </row>
    <row r="149" spans="1:44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11"/>
      <c r="AL149" s="11"/>
    </row>
    <row r="150" spans="1:44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11"/>
      <c r="AL150" s="11"/>
    </row>
    <row r="151" spans="1:44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11"/>
      <c r="AL151" s="11"/>
    </row>
    <row r="152" spans="1:44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11"/>
      <c r="AL152" s="11"/>
    </row>
    <row r="153" spans="1:44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11"/>
      <c r="AL153" s="11"/>
    </row>
    <row r="154" spans="1:4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11"/>
      <c r="AL154" s="11"/>
    </row>
    <row r="155" spans="1:44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11"/>
      <c r="AL155" s="11"/>
    </row>
    <row r="156" spans="1:44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11"/>
      <c r="AL156" s="11"/>
    </row>
    <row r="157" spans="1:44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11"/>
      <c r="AL157" s="11"/>
    </row>
    <row r="158" spans="1:44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11"/>
      <c r="AL158" s="11"/>
    </row>
    <row r="159" spans="1:44" ht="6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11"/>
      <c r="AL159" s="11"/>
    </row>
    <row r="160" spans="1:44" ht="15.75" thickBo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</row>
    <row r="161" spans="1:98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15"/>
      <c r="AC161" s="15"/>
      <c r="AD161" s="15"/>
      <c r="AE161" s="15"/>
      <c r="AF161" s="15"/>
      <c r="AG161" s="15"/>
      <c r="AH161" s="21"/>
      <c r="AI161" s="16"/>
      <c r="AJ161" s="16"/>
      <c r="AK161" s="17"/>
      <c r="AL161" s="17"/>
    </row>
    <row r="162" spans="1:98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16"/>
      <c r="AC162" s="16"/>
      <c r="AD162" s="16"/>
      <c r="AE162" s="16"/>
      <c r="AF162" s="16"/>
      <c r="AG162" s="16"/>
      <c r="AH162" s="22"/>
      <c r="AI162" s="16"/>
      <c r="AJ162" s="16"/>
      <c r="AK162" s="17"/>
      <c r="AL162" s="17"/>
    </row>
    <row r="163" spans="1:98" ht="7.5" customHeight="1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16"/>
      <c r="AC163" s="16"/>
      <c r="AD163" s="16"/>
      <c r="AE163" s="16"/>
      <c r="AF163" s="16"/>
      <c r="AG163" s="16"/>
      <c r="AH163" s="22"/>
      <c r="AI163" s="16"/>
      <c r="AJ163" s="16"/>
      <c r="AK163" s="17"/>
      <c r="AL163" s="17"/>
    </row>
    <row r="164" spans="1:98">
      <c r="A164" s="101" t="s">
        <v>38</v>
      </c>
      <c r="B164" s="102"/>
      <c r="C164" s="102"/>
      <c r="D164" s="102"/>
      <c r="E164" s="102"/>
      <c r="F164" s="102"/>
      <c r="G164" s="105" t="s">
        <v>55</v>
      </c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7"/>
      <c r="AC164" s="114" t="s">
        <v>39</v>
      </c>
      <c r="AD164" s="115"/>
      <c r="AE164" s="115"/>
      <c r="AF164" s="115"/>
      <c r="AG164" s="115"/>
      <c r="AH164" s="116"/>
      <c r="AI164" s="19"/>
      <c r="AJ164" s="19"/>
      <c r="AK164" s="19"/>
      <c r="AL164" s="19"/>
    </row>
    <row r="165" spans="1:98" ht="6.75" customHeight="1">
      <c r="A165" s="101"/>
      <c r="B165" s="102"/>
      <c r="C165" s="102"/>
      <c r="D165" s="102"/>
      <c r="E165" s="102"/>
      <c r="F165" s="102"/>
      <c r="G165" s="108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10"/>
      <c r="AC165" s="117" t="s">
        <v>40</v>
      </c>
      <c r="AD165" s="118"/>
      <c r="AE165" s="118"/>
      <c r="AF165" s="118"/>
      <c r="AG165" s="118"/>
      <c r="AH165" s="119"/>
      <c r="AI165" s="18"/>
      <c r="AJ165" s="18"/>
      <c r="AK165" s="18"/>
      <c r="AL165" s="18"/>
    </row>
    <row r="166" spans="1:98" ht="15.75" thickBot="1">
      <c r="A166" s="103"/>
      <c r="B166" s="104"/>
      <c r="C166" s="104"/>
      <c r="D166" s="104"/>
      <c r="E166" s="104"/>
      <c r="F166" s="104"/>
      <c r="G166" s="111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3"/>
      <c r="AC166" s="120"/>
      <c r="AD166" s="121"/>
      <c r="AE166" s="121"/>
      <c r="AF166" s="121"/>
      <c r="AG166" s="121"/>
      <c r="AH166" s="122"/>
      <c r="AI166" s="18"/>
      <c r="AJ166" s="18"/>
      <c r="AK166" s="18"/>
      <c r="AL166" s="18"/>
    </row>
    <row r="167" spans="1:98" ht="3" customHeight="1">
      <c r="A167" s="10"/>
      <c r="B167" s="10"/>
      <c r="C167" s="10"/>
      <c r="D167" s="10"/>
      <c r="E167" s="10"/>
      <c r="F167" s="10"/>
      <c r="G167" s="10"/>
      <c r="H167" s="10"/>
    </row>
    <row r="168" spans="1:98" ht="15" customHeight="1">
      <c r="A168" s="88" t="s">
        <v>42</v>
      </c>
      <c r="B168" s="88"/>
      <c r="C168" s="88"/>
      <c r="D168" s="88"/>
      <c r="E168" s="89" t="s">
        <v>62</v>
      </c>
      <c r="F168" s="90"/>
      <c r="G168" s="90"/>
      <c r="H168" s="90"/>
      <c r="I168" s="90"/>
      <c r="J168" s="90"/>
      <c r="K168" s="90"/>
      <c r="L168" s="90"/>
      <c r="M168" s="90"/>
      <c r="O168" s="91" t="s">
        <v>44</v>
      </c>
      <c r="P168" s="92"/>
      <c r="Q168" s="92"/>
      <c r="R168" s="92"/>
      <c r="S168" s="92"/>
      <c r="T168" s="92"/>
      <c r="U168" s="92"/>
      <c r="V168" s="5"/>
      <c r="W168" s="5"/>
      <c r="X168" s="5"/>
      <c r="Y168" s="5"/>
      <c r="Z168" s="13"/>
      <c r="AB168" s="91" t="s">
        <v>46</v>
      </c>
      <c r="AC168" s="92"/>
      <c r="AD168" s="92"/>
      <c r="AE168" s="92"/>
      <c r="AF168" s="92"/>
      <c r="AG168" s="92"/>
      <c r="AH168" s="123"/>
    </row>
    <row r="169" spans="1:98" ht="15" customHeight="1">
      <c r="A169" s="88" t="s">
        <v>43</v>
      </c>
      <c r="B169" s="88"/>
      <c r="C169" s="88"/>
      <c r="D169" s="88"/>
      <c r="E169" s="89" t="s">
        <v>52</v>
      </c>
      <c r="F169" s="90"/>
      <c r="G169" s="90"/>
      <c r="H169" s="90"/>
      <c r="I169" s="90"/>
      <c r="J169" s="90"/>
      <c r="K169" s="90"/>
      <c r="L169" s="90"/>
      <c r="M169" s="90"/>
      <c r="O169" s="124" t="s">
        <v>56</v>
      </c>
      <c r="P169" s="125"/>
      <c r="Q169" s="125"/>
      <c r="R169" s="126">
        <f>(47)*50/100</f>
        <v>23.5</v>
      </c>
      <c r="S169" s="126"/>
      <c r="T169" s="126"/>
      <c r="U169" s="126"/>
      <c r="V169" s="12"/>
      <c r="W169" s="12"/>
      <c r="X169" s="12"/>
      <c r="Y169" s="12"/>
      <c r="Z169" s="14"/>
      <c r="AB169" s="127"/>
      <c r="AC169" s="128"/>
      <c r="AD169" s="128"/>
      <c r="AE169" s="128"/>
      <c r="AF169" s="128"/>
      <c r="AG169" s="128"/>
      <c r="AH169" s="129"/>
    </row>
    <row r="170" spans="1:98" ht="7.5" customHeight="1">
      <c r="A170" s="10"/>
      <c r="B170" s="10"/>
      <c r="C170" s="10"/>
      <c r="D170" s="10"/>
      <c r="E170" s="10"/>
      <c r="F170" s="10"/>
      <c r="G170" s="10"/>
      <c r="H170" s="10"/>
    </row>
    <row r="171" spans="1:98" ht="15" customHeight="1">
      <c r="A171" s="86" t="s">
        <v>45</v>
      </c>
      <c r="B171" s="86"/>
      <c r="C171" s="86"/>
      <c r="D171" s="86"/>
      <c r="E171" s="86"/>
      <c r="F171" s="10"/>
      <c r="G171" s="10"/>
      <c r="H171" s="93" t="s">
        <v>59</v>
      </c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5"/>
    </row>
    <row r="172" spans="1:98" ht="15" customHeight="1">
      <c r="A172" s="86"/>
      <c r="B172" s="86"/>
      <c r="C172" s="86"/>
      <c r="D172" s="86"/>
      <c r="E172" s="86"/>
      <c r="F172" s="10"/>
      <c r="G172" s="10"/>
      <c r="H172" s="96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8"/>
    </row>
    <row r="173" spans="1:98" ht="7.5" customHeight="1">
      <c r="A173" s="10"/>
      <c r="B173" s="10"/>
      <c r="C173" s="10"/>
      <c r="D173" s="10"/>
      <c r="E173" s="10"/>
      <c r="F173" s="10"/>
      <c r="G173" s="10"/>
      <c r="H173" s="10"/>
    </row>
    <row r="174" spans="1:98">
      <c r="A174" s="31"/>
      <c r="B174" s="32" t="s">
        <v>47</v>
      </c>
      <c r="C174" s="32" t="s">
        <v>48</v>
      </c>
      <c r="D174" s="32" t="s">
        <v>49</v>
      </c>
      <c r="E174" s="32" t="s">
        <v>0</v>
      </c>
      <c r="F174" s="32" t="s">
        <v>1</v>
      </c>
      <c r="G174" s="32" t="s">
        <v>2</v>
      </c>
      <c r="H174" s="32" t="s">
        <v>3</v>
      </c>
      <c r="I174" s="32" t="s">
        <v>4</v>
      </c>
      <c r="J174" s="32" t="s">
        <v>5</v>
      </c>
      <c r="K174" s="32" t="s">
        <v>6</v>
      </c>
      <c r="L174" s="32" t="s">
        <v>7</v>
      </c>
      <c r="M174" s="32" t="s">
        <v>8</v>
      </c>
      <c r="N174" s="32" t="s">
        <v>9</v>
      </c>
      <c r="O174" s="32" t="s">
        <v>10</v>
      </c>
      <c r="P174" s="32" t="s">
        <v>11</v>
      </c>
      <c r="Q174" s="32" t="s">
        <v>12</v>
      </c>
      <c r="R174" s="32" t="s">
        <v>13</v>
      </c>
      <c r="S174" s="32" t="s">
        <v>14</v>
      </c>
      <c r="T174" s="32" t="s">
        <v>15</v>
      </c>
      <c r="U174" s="32" t="s">
        <v>16</v>
      </c>
      <c r="V174" s="32" t="s">
        <v>17</v>
      </c>
      <c r="W174" s="32" t="s">
        <v>18</v>
      </c>
      <c r="X174" s="32" t="s">
        <v>19</v>
      </c>
      <c r="Y174" s="32" t="s">
        <v>20</v>
      </c>
      <c r="Z174" s="32" t="s">
        <v>21</v>
      </c>
      <c r="AA174" s="32" t="s">
        <v>22</v>
      </c>
      <c r="AB174" s="32" t="s">
        <v>23</v>
      </c>
      <c r="AC174" s="32" t="s">
        <v>24</v>
      </c>
      <c r="AD174" s="32" t="s">
        <v>25</v>
      </c>
      <c r="AE174" s="32" t="s">
        <v>26</v>
      </c>
      <c r="AF174" s="32" t="s">
        <v>27</v>
      </c>
      <c r="AG174" s="32" t="s">
        <v>28</v>
      </c>
      <c r="AH174" s="24"/>
      <c r="AI174" s="24"/>
      <c r="AK174" s="32" t="s">
        <v>47</v>
      </c>
      <c r="AL174" s="32" t="s">
        <v>48</v>
      </c>
      <c r="AM174" s="32" t="s">
        <v>49</v>
      </c>
      <c r="AN174" s="32" t="s">
        <v>0</v>
      </c>
      <c r="AO174" s="32" t="s">
        <v>1</v>
      </c>
      <c r="AP174" s="32" t="s">
        <v>2</v>
      </c>
      <c r="AQ174" s="32" t="s">
        <v>3</v>
      </c>
      <c r="AR174" s="32" t="s">
        <v>4</v>
      </c>
      <c r="AS174" s="32" t="s">
        <v>5</v>
      </c>
      <c r="AT174" s="32" t="s">
        <v>6</v>
      </c>
      <c r="AU174" s="32" t="s">
        <v>7</v>
      </c>
      <c r="AV174" s="32" t="s">
        <v>8</v>
      </c>
      <c r="AW174" s="32" t="s">
        <v>9</v>
      </c>
      <c r="AX174" s="32" t="s">
        <v>10</v>
      </c>
      <c r="AY174" s="32" t="s">
        <v>11</v>
      </c>
      <c r="AZ174" s="32" t="s">
        <v>12</v>
      </c>
      <c r="BA174" s="32" t="s">
        <v>13</v>
      </c>
      <c r="BB174" s="32" t="s">
        <v>14</v>
      </c>
      <c r="BC174" s="32" t="s">
        <v>15</v>
      </c>
      <c r="BD174" s="32" t="s">
        <v>16</v>
      </c>
      <c r="BE174" s="32" t="s">
        <v>17</v>
      </c>
      <c r="BF174" s="32" t="s">
        <v>18</v>
      </c>
      <c r="BG174" s="32" t="s">
        <v>19</v>
      </c>
      <c r="BH174" s="32" t="s">
        <v>20</v>
      </c>
      <c r="BI174" s="32" t="s">
        <v>21</v>
      </c>
      <c r="BJ174" s="32" t="s">
        <v>22</v>
      </c>
      <c r="BK174" s="32" t="s">
        <v>23</v>
      </c>
      <c r="BL174" s="32" t="s">
        <v>24</v>
      </c>
      <c r="BM174" s="32" t="s">
        <v>25</v>
      </c>
      <c r="BN174" s="32" t="s">
        <v>26</v>
      </c>
      <c r="BO174" s="32" t="s">
        <v>27</v>
      </c>
      <c r="BP174" s="32" t="s">
        <v>28</v>
      </c>
      <c r="BQ174" s="32" t="s">
        <v>29</v>
      </c>
      <c r="BR174" s="32" t="s">
        <v>30</v>
      </c>
      <c r="BS174" s="32" t="s">
        <v>31</v>
      </c>
      <c r="BT174" s="32" t="s">
        <v>32</v>
      </c>
      <c r="BU174" s="32" t="s">
        <v>33</v>
      </c>
      <c r="BV174" s="32" t="s">
        <v>34</v>
      </c>
      <c r="BW174" s="32" t="s">
        <v>50</v>
      </c>
      <c r="BX174" s="32" t="s">
        <v>51</v>
      </c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</row>
    <row r="175" spans="1:98">
      <c r="A175" s="33" t="s">
        <v>35</v>
      </c>
      <c r="B175" s="34"/>
      <c r="C175" s="34"/>
      <c r="D175" s="34"/>
      <c r="E175" s="34"/>
      <c r="F175" s="34">
        <v>0</v>
      </c>
      <c r="G175" s="34"/>
      <c r="H175" s="34">
        <v>13</v>
      </c>
      <c r="I175" s="34"/>
      <c r="J175" s="34">
        <v>24</v>
      </c>
      <c r="K175" s="34">
        <v>11</v>
      </c>
      <c r="L175" s="34"/>
      <c r="M175" s="34"/>
      <c r="N175" s="34"/>
      <c r="O175" s="34">
        <v>-15</v>
      </c>
      <c r="P175" s="34"/>
      <c r="Q175" s="34"/>
      <c r="R175" s="34">
        <v>-15</v>
      </c>
      <c r="S175" s="34"/>
      <c r="T175" s="34"/>
      <c r="U175" s="34">
        <v>14</v>
      </c>
      <c r="V175" s="34"/>
      <c r="W175" s="34"/>
      <c r="X175" s="34">
        <v>10</v>
      </c>
      <c r="Y175" s="34"/>
      <c r="Z175" s="34"/>
      <c r="AA175" s="34"/>
      <c r="AB175" s="34"/>
      <c r="AC175" s="34"/>
      <c r="AD175" s="34"/>
      <c r="AE175" s="34">
        <v>7</v>
      </c>
      <c r="AF175" s="40"/>
      <c r="AG175" s="34"/>
      <c r="AH175" s="25"/>
      <c r="AI175" s="25"/>
      <c r="AJ175" s="2" t="s">
        <v>35</v>
      </c>
      <c r="AK175" s="20"/>
      <c r="AL175" s="20"/>
      <c r="AM175" s="20"/>
      <c r="AN175" s="20"/>
      <c r="AO175" s="20">
        <f t="shared" ref="AO175:AX175" si="56">F175</f>
        <v>0</v>
      </c>
      <c r="AP175" s="20"/>
      <c r="AQ175" s="20">
        <f t="shared" si="56"/>
        <v>13</v>
      </c>
      <c r="AR175" s="20"/>
      <c r="AS175" s="20">
        <f t="shared" si="56"/>
        <v>24</v>
      </c>
      <c r="AT175" s="20">
        <f t="shared" si="56"/>
        <v>11</v>
      </c>
      <c r="AU175" s="20"/>
      <c r="AV175" s="20"/>
      <c r="AW175" s="20"/>
      <c r="AX175" s="20">
        <f t="shared" si="56"/>
        <v>-15</v>
      </c>
      <c r="AY175" s="20"/>
      <c r="AZ175" s="20"/>
      <c r="BA175" s="20">
        <f t="shared" ref="BA175" si="57">R175</f>
        <v>-15</v>
      </c>
      <c r="BB175" s="20"/>
      <c r="BC175" s="20"/>
      <c r="BD175" s="20">
        <f t="shared" ref="BD175" si="58">U175</f>
        <v>14</v>
      </c>
      <c r="BE175" s="20"/>
      <c r="BF175" s="20"/>
      <c r="BG175" s="20">
        <f t="shared" ref="BG175" si="59">X175</f>
        <v>10</v>
      </c>
      <c r="BH175" s="20"/>
      <c r="BI175" s="20"/>
      <c r="BJ175" s="20"/>
      <c r="BK175" s="20"/>
      <c r="BL175" s="20"/>
      <c r="BM175" s="20"/>
      <c r="BN175" s="20">
        <f t="shared" ref="BN175" si="60">AE175</f>
        <v>7</v>
      </c>
      <c r="BO175" s="20"/>
      <c r="BP175" s="20"/>
      <c r="BQ175" s="20">
        <f>B180</f>
        <v>7</v>
      </c>
      <c r="BR175" s="20"/>
      <c r="BS175" s="20">
        <f t="shared" ref="BS175:BU175" si="61">D180</f>
        <v>10</v>
      </c>
      <c r="BT175" s="20">
        <f t="shared" si="61"/>
        <v>0</v>
      </c>
      <c r="BU175" s="20">
        <f t="shared" si="61"/>
        <v>10</v>
      </c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</row>
    <row r="176" spans="1:98">
      <c r="A176" s="35" t="s">
        <v>36</v>
      </c>
      <c r="B176" s="36"/>
      <c r="C176" s="36"/>
      <c r="D176" s="36"/>
      <c r="E176" s="36"/>
      <c r="F176" s="36">
        <v>-5</v>
      </c>
      <c r="G176" s="36"/>
      <c r="H176" s="36"/>
      <c r="I176" s="36">
        <v>4</v>
      </c>
      <c r="J176" s="36"/>
      <c r="K176" s="36">
        <v>11</v>
      </c>
      <c r="L176" s="36"/>
      <c r="M176" s="36"/>
      <c r="N176" s="36"/>
      <c r="O176" s="36">
        <v>-7</v>
      </c>
      <c r="P176" s="36"/>
      <c r="Q176" s="36"/>
      <c r="R176" s="36">
        <v>-9</v>
      </c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25"/>
      <c r="AI176" s="25"/>
      <c r="AJ176" s="2" t="s">
        <v>36</v>
      </c>
      <c r="AK176" s="20"/>
      <c r="AL176" s="20"/>
      <c r="AM176" s="20"/>
      <c r="AN176" s="20"/>
      <c r="AO176" s="20">
        <f t="shared" ref="AO176:AO177" si="62">F176</f>
        <v>-5</v>
      </c>
      <c r="AP176" s="20"/>
      <c r="AQ176" s="20"/>
      <c r="AR176" s="20">
        <f t="shared" ref="AR176" si="63">I176</f>
        <v>4</v>
      </c>
      <c r="AS176" s="20"/>
      <c r="AT176" s="20">
        <f t="shared" ref="AT176:AT177" si="64">K176</f>
        <v>11</v>
      </c>
      <c r="AU176" s="20"/>
      <c r="AV176" s="20"/>
      <c r="AW176" s="20"/>
      <c r="AX176" s="20">
        <f t="shared" ref="AX176:AX177" si="65">O176</f>
        <v>-7</v>
      </c>
      <c r="AY176" s="20"/>
      <c r="AZ176" s="20"/>
      <c r="BA176" s="20">
        <f t="shared" ref="BA176:BA177" si="66">R176</f>
        <v>-9</v>
      </c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</row>
    <row r="177" spans="1:98">
      <c r="A177" s="37" t="s">
        <v>37</v>
      </c>
      <c r="B177" s="38"/>
      <c r="C177" s="38"/>
      <c r="D177" s="38"/>
      <c r="E177" s="38"/>
      <c r="F177" s="38">
        <v>0</v>
      </c>
      <c r="G177" s="38"/>
      <c r="H177" s="38"/>
      <c r="I177" s="38"/>
      <c r="J177" s="38"/>
      <c r="K177" s="38">
        <v>11</v>
      </c>
      <c r="L177" s="38"/>
      <c r="M177" s="38"/>
      <c r="N177" s="38"/>
      <c r="O177" s="38">
        <v>2</v>
      </c>
      <c r="P177" s="38"/>
      <c r="Q177" s="38"/>
      <c r="R177" s="38">
        <v>-9</v>
      </c>
      <c r="S177" s="38"/>
      <c r="T177" s="38"/>
      <c r="U177" s="38"/>
      <c r="V177" s="38"/>
      <c r="W177" s="38"/>
      <c r="X177" s="38">
        <v>10</v>
      </c>
      <c r="Y177" s="38"/>
      <c r="Z177" s="38"/>
      <c r="AA177" s="38"/>
      <c r="AB177" s="38"/>
      <c r="AC177" s="38"/>
      <c r="AD177" s="38"/>
      <c r="AE177" s="38">
        <v>7</v>
      </c>
      <c r="AF177" s="42"/>
      <c r="AG177" s="38"/>
      <c r="AH177" s="25"/>
      <c r="AI177" s="25"/>
      <c r="AJ177" s="2" t="s">
        <v>37</v>
      </c>
      <c r="AK177" s="20"/>
      <c r="AL177" s="20"/>
      <c r="AM177" s="20"/>
      <c r="AN177" s="20"/>
      <c r="AO177" s="20">
        <f t="shared" si="62"/>
        <v>0</v>
      </c>
      <c r="AP177" s="20"/>
      <c r="AQ177" s="20"/>
      <c r="AR177" s="20"/>
      <c r="AS177" s="20"/>
      <c r="AT177" s="20">
        <f t="shared" si="64"/>
        <v>11</v>
      </c>
      <c r="AU177" s="20"/>
      <c r="AV177" s="20"/>
      <c r="AW177" s="20"/>
      <c r="AX177" s="20">
        <f t="shared" si="65"/>
        <v>2</v>
      </c>
      <c r="AY177" s="20"/>
      <c r="AZ177" s="20"/>
      <c r="BA177" s="20">
        <f t="shared" si="66"/>
        <v>-9</v>
      </c>
      <c r="BB177" s="20"/>
      <c r="BC177" s="20"/>
      <c r="BD177" s="20"/>
      <c r="BE177" s="20"/>
      <c r="BF177" s="20"/>
      <c r="BG177" s="20">
        <f t="shared" ref="BG177" si="67">X177</f>
        <v>10</v>
      </c>
      <c r="BH177" s="20"/>
      <c r="BI177" s="20"/>
      <c r="BJ177" s="20"/>
      <c r="BK177" s="20"/>
      <c r="BL177" s="20"/>
      <c r="BM177" s="20"/>
      <c r="BN177" s="20">
        <f t="shared" ref="BN177" si="68">AE177</f>
        <v>7</v>
      </c>
      <c r="BO177" s="20"/>
      <c r="BP177" s="20"/>
      <c r="BQ177" s="20"/>
      <c r="BR177" s="20"/>
      <c r="BS177" s="20">
        <f t="shared" ref="BS177" si="69">D182</f>
        <v>2</v>
      </c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</row>
    <row r="178" spans="1:98" ht="3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</row>
    <row r="179" spans="1:98">
      <c r="A179" s="31"/>
      <c r="B179" s="32" t="s">
        <v>29</v>
      </c>
      <c r="C179" s="32" t="s">
        <v>30</v>
      </c>
      <c r="D179" s="32" t="s">
        <v>31</v>
      </c>
      <c r="E179" s="32" t="s">
        <v>32</v>
      </c>
      <c r="F179" s="32" t="s">
        <v>33</v>
      </c>
      <c r="G179" s="32" t="s">
        <v>34</v>
      </c>
      <c r="H179" s="32" t="s">
        <v>50</v>
      </c>
      <c r="I179" s="32" t="s">
        <v>51</v>
      </c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9"/>
      <c r="AF179" s="29"/>
      <c r="AG179" s="24"/>
      <c r="AH179" s="24"/>
      <c r="AI179" s="24"/>
      <c r="AJ179" s="24"/>
    </row>
    <row r="180" spans="1:98">
      <c r="A180" s="33" t="s">
        <v>35</v>
      </c>
      <c r="B180" s="34">
        <v>7</v>
      </c>
      <c r="C180" s="34"/>
      <c r="D180" s="34">
        <v>10</v>
      </c>
      <c r="E180" s="34"/>
      <c r="F180" s="34">
        <v>10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40"/>
      <c r="AF180" s="30"/>
      <c r="AG180" s="25"/>
      <c r="AH180" s="25"/>
      <c r="AI180" s="25"/>
      <c r="AJ180" s="25"/>
    </row>
    <row r="181" spans="1:98">
      <c r="A181" s="35" t="s">
        <v>36</v>
      </c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41"/>
      <c r="AF181" s="30"/>
      <c r="AG181" s="25"/>
      <c r="AH181" s="25"/>
      <c r="AI181" s="25"/>
      <c r="AJ181" s="25"/>
    </row>
    <row r="182" spans="1:98">
      <c r="A182" s="37" t="s">
        <v>37</v>
      </c>
      <c r="B182" s="42"/>
      <c r="C182" s="38"/>
      <c r="D182" s="38">
        <v>2</v>
      </c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42"/>
      <c r="AF182" s="30"/>
      <c r="AG182" s="25"/>
      <c r="AH182" s="25"/>
      <c r="AI182" s="25"/>
      <c r="AJ182" s="25"/>
    </row>
    <row r="183" spans="1:98" ht="5.25" customHeight="1">
      <c r="A183" s="26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</row>
    <row r="184" spans="1:98">
      <c r="A184" s="87" t="s">
        <v>41</v>
      </c>
      <c r="B184" s="87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11"/>
      <c r="AL184" s="11"/>
    </row>
    <row r="185" spans="1:98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11"/>
      <c r="AL185" s="11"/>
    </row>
    <row r="186" spans="1:98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11"/>
      <c r="AL186" s="11"/>
    </row>
    <row r="187" spans="1:98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11"/>
      <c r="AL187" s="11"/>
    </row>
    <row r="188" spans="1:9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11"/>
      <c r="AL188" s="11"/>
    </row>
    <row r="189" spans="1:98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11"/>
      <c r="AL189" s="11"/>
    </row>
    <row r="190" spans="1:98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1"/>
      <c r="AL190" s="11"/>
    </row>
    <row r="191" spans="1:98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11"/>
      <c r="AL191" s="11"/>
    </row>
    <row r="192" spans="1:98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11"/>
      <c r="AL192" s="11"/>
    </row>
    <row r="193" spans="1:38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11"/>
      <c r="AL193" s="11"/>
    </row>
    <row r="194" spans="1:38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11"/>
      <c r="AL194" s="11"/>
    </row>
    <row r="195" spans="1:38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11"/>
      <c r="AL195" s="11"/>
    </row>
    <row r="196" spans="1:38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11"/>
      <c r="AL196" s="11"/>
    </row>
    <row r="197" spans="1:38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11"/>
      <c r="AL197" s="11"/>
    </row>
    <row r="198" spans="1:3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11"/>
      <c r="AL198" s="11"/>
    </row>
    <row r="199" spans="1:38" ht="6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11"/>
      <c r="AL199" s="11"/>
    </row>
    <row r="200" spans="1:38" ht="15.75" thickBo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</row>
    <row r="201" spans="1:38">
      <c r="A201" s="6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15"/>
      <c r="AC201" s="15"/>
      <c r="AD201" s="15"/>
      <c r="AE201" s="15"/>
      <c r="AF201" s="15"/>
      <c r="AG201" s="15"/>
      <c r="AH201" s="21"/>
      <c r="AI201" s="16"/>
      <c r="AJ201" s="16"/>
      <c r="AK201" s="17"/>
      <c r="AL201" s="17"/>
    </row>
    <row r="202" spans="1:38">
      <c r="A202" s="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16"/>
      <c r="AC202" s="16"/>
      <c r="AD202" s="16"/>
      <c r="AE202" s="16"/>
      <c r="AF202" s="16"/>
      <c r="AG202" s="16"/>
      <c r="AH202" s="22"/>
      <c r="AI202" s="16"/>
      <c r="AJ202" s="16"/>
      <c r="AK202" s="17"/>
      <c r="AL202" s="17"/>
    </row>
    <row r="203" spans="1:38" ht="7.5" customHeight="1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16"/>
      <c r="AC203" s="16"/>
      <c r="AD203" s="16"/>
      <c r="AE203" s="16"/>
      <c r="AF203" s="16"/>
      <c r="AG203" s="16"/>
      <c r="AH203" s="22"/>
      <c r="AI203" s="16"/>
      <c r="AJ203" s="16"/>
      <c r="AK203" s="17"/>
      <c r="AL203" s="17"/>
    </row>
    <row r="204" spans="1:38">
      <c r="A204" s="101" t="s">
        <v>38</v>
      </c>
      <c r="B204" s="102"/>
      <c r="C204" s="102"/>
      <c r="D204" s="102"/>
      <c r="E204" s="102"/>
      <c r="F204" s="102"/>
      <c r="G204" s="105" t="s">
        <v>55</v>
      </c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7"/>
      <c r="AC204" s="114" t="s">
        <v>39</v>
      </c>
      <c r="AD204" s="115"/>
      <c r="AE204" s="115"/>
      <c r="AF204" s="115"/>
      <c r="AG204" s="115"/>
      <c r="AH204" s="116"/>
      <c r="AI204" s="19"/>
      <c r="AJ204" s="19"/>
      <c r="AK204" s="19"/>
      <c r="AL204" s="19"/>
    </row>
    <row r="205" spans="1:38" ht="6.75" customHeight="1">
      <c r="A205" s="101"/>
      <c r="B205" s="102"/>
      <c r="C205" s="102"/>
      <c r="D205" s="102"/>
      <c r="E205" s="102"/>
      <c r="F205" s="102"/>
      <c r="G205" s="108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10"/>
      <c r="AC205" s="117" t="s">
        <v>40</v>
      </c>
      <c r="AD205" s="118"/>
      <c r="AE205" s="118"/>
      <c r="AF205" s="118"/>
      <c r="AG205" s="118"/>
      <c r="AH205" s="119"/>
      <c r="AI205" s="18"/>
      <c r="AJ205" s="18"/>
      <c r="AK205" s="18"/>
      <c r="AL205" s="18"/>
    </row>
    <row r="206" spans="1:38" ht="15.75" thickBot="1">
      <c r="A206" s="103"/>
      <c r="B206" s="104"/>
      <c r="C206" s="104"/>
      <c r="D206" s="104"/>
      <c r="E206" s="104"/>
      <c r="F206" s="104"/>
      <c r="G206" s="111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3"/>
      <c r="AC206" s="120"/>
      <c r="AD206" s="121"/>
      <c r="AE206" s="121"/>
      <c r="AF206" s="121"/>
      <c r="AG206" s="121"/>
      <c r="AH206" s="122"/>
      <c r="AI206" s="18"/>
      <c r="AJ206" s="18"/>
      <c r="AK206" s="18"/>
      <c r="AL206" s="18"/>
    </row>
    <row r="207" spans="1:38" ht="3" customHeight="1">
      <c r="A207" s="49"/>
      <c r="B207" s="49"/>
      <c r="C207" s="49"/>
      <c r="D207" s="49"/>
      <c r="E207" s="49"/>
      <c r="F207" s="49"/>
      <c r="G207" s="49"/>
      <c r="H207" s="49"/>
    </row>
    <row r="208" spans="1:38" ht="15" customHeight="1">
      <c r="A208" s="88" t="s">
        <v>42</v>
      </c>
      <c r="B208" s="88"/>
      <c r="C208" s="88"/>
      <c r="D208" s="88"/>
      <c r="E208" s="89" t="s">
        <v>62</v>
      </c>
      <c r="F208" s="90"/>
      <c r="G208" s="90"/>
      <c r="H208" s="90"/>
      <c r="I208" s="90"/>
      <c r="J208" s="90"/>
      <c r="K208" s="90"/>
      <c r="L208" s="90"/>
      <c r="M208" s="90"/>
      <c r="O208" s="91" t="s">
        <v>44</v>
      </c>
      <c r="P208" s="92"/>
      <c r="Q208" s="92"/>
      <c r="R208" s="92"/>
      <c r="S208" s="92"/>
      <c r="T208" s="92"/>
      <c r="U208" s="92"/>
      <c r="V208" s="5"/>
      <c r="W208" s="5"/>
      <c r="X208" s="5"/>
      <c r="Y208" s="5"/>
      <c r="Z208" s="13"/>
      <c r="AB208" s="91" t="s">
        <v>46</v>
      </c>
      <c r="AC208" s="92"/>
      <c r="AD208" s="92"/>
      <c r="AE208" s="92"/>
      <c r="AF208" s="92"/>
      <c r="AG208" s="92"/>
      <c r="AH208" s="123"/>
    </row>
    <row r="209" spans="1:98" ht="15" customHeight="1">
      <c r="A209" s="88" t="s">
        <v>43</v>
      </c>
      <c r="B209" s="88"/>
      <c r="C209" s="88"/>
      <c r="D209" s="88"/>
      <c r="E209" s="89" t="s">
        <v>52</v>
      </c>
      <c r="F209" s="90"/>
      <c r="G209" s="90"/>
      <c r="H209" s="90"/>
      <c r="I209" s="90"/>
      <c r="J209" s="90"/>
      <c r="K209" s="90"/>
      <c r="L209" s="90"/>
      <c r="M209" s="90"/>
      <c r="O209" s="124" t="s">
        <v>56</v>
      </c>
      <c r="P209" s="125"/>
      <c r="Q209" s="125"/>
      <c r="R209" s="126">
        <f>(47)*50/100</f>
        <v>23.5</v>
      </c>
      <c r="S209" s="126"/>
      <c r="T209" s="126"/>
      <c r="U209" s="126"/>
      <c r="V209" s="12"/>
      <c r="W209" s="12"/>
      <c r="X209" s="12"/>
      <c r="Y209" s="12"/>
      <c r="Z209" s="14"/>
      <c r="AB209" s="127"/>
      <c r="AC209" s="128"/>
      <c r="AD209" s="128"/>
      <c r="AE209" s="128"/>
      <c r="AF209" s="128"/>
      <c r="AG209" s="128"/>
      <c r="AH209" s="129"/>
    </row>
    <row r="210" spans="1:98" ht="7.5" customHeight="1">
      <c r="A210" s="49"/>
      <c r="B210" s="49"/>
      <c r="C210" s="49"/>
      <c r="D210" s="49"/>
      <c r="E210" s="49"/>
      <c r="F210" s="49"/>
      <c r="G210" s="49"/>
      <c r="H210" s="49"/>
    </row>
    <row r="211" spans="1:98" ht="15" customHeight="1">
      <c r="A211" s="86" t="s">
        <v>45</v>
      </c>
      <c r="B211" s="86"/>
      <c r="C211" s="86"/>
      <c r="D211" s="86"/>
      <c r="E211" s="86"/>
      <c r="F211" s="49"/>
      <c r="G211" s="49"/>
      <c r="H211" s="93" t="s">
        <v>59</v>
      </c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5"/>
    </row>
    <row r="212" spans="1:98" ht="15" customHeight="1">
      <c r="A212" s="86"/>
      <c r="B212" s="86"/>
      <c r="C212" s="86"/>
      <c r="D212" s="86"/>
      <c r="E212" s="86"/>
      <c r="F212" s="49"/>
      <c r="G212" s="49"/>
      <c r="H212" s="96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8"/>
    </row>
    <row r="213" spans="1:98" ht="7.5" customHeight="1">
      <c r="A213" s="49"/>
      <c r="B213" s="49"/>
      <c r="C213" s="49"/>
      <c r="D213" s="49"/>
      <c r="E213" s="49"/>
      <c r="F213" s="49"/>
      <c r="G213" s="49"/>
      <c r="H213" s="49"/>
    </row>
    <row r="214" spans="1:98">
      <c r="A214" s="31"/>
      <c r="B214" s="32" t="s">
        <v>47</v>
      </c>
      <c r="C214" s="32" t="s">
        <v>48</v>
      </c>
      <c r="D214" s="32" t="s">
        <v>49</v>
      </c>
      <c r="E214" s="32" t="s">
        <v>0</v>
      </c>
      <c r="F214" s="32" t="s">
        <v>1</v>
      </c>
      <c r="G214" s="32" t="s">
        <v>2</v>
      </c>
      <c r="H214" s="32" t="s">
        <v>3</v>
      </c>
      <c r="I214" s="32" t="s">
        <v>4</v>
      </c>
      <c r="J214" s="32" t="s">
        <v>5</v>
      </c>
      <c r="K214" s="32" t="s">
        <v>6</v>
      </c>
      <c r="L214" s="32" t="s">
        <v>7</v>
      </c>
      <c r="M214" s="32" t="s">
        <v>8</v>
      </c>
      <c r="N214" s="32" t="s">
        <v>9</v>
      </c>
      <c r="O214" s="32" t="s">
        <v>10</v>
      </c>
      <c r="P214" s="32" t="s">
        <v>11</v>
      </c>
      <c r="Q214" s="32" t="s">
        <v>12</v>
      </c>
      <c r="R214" s="32" t="s">
        <v>13</v>
      </c>
      <c r="S214" s="32" t="s">
        <v>14</v>
      </c>
      <c r="T214" s="32" t="s">
        <v>15</v>
      </c>
      <c r="U214" s="32" t="s">
        <v>16</v>
      </c>
      <c r="V214" s="32" t="s">
        <v>17</v>
      </c>
      <c r="W214" s="32" t="s">
        <v>18</v>
      </c>
      <c r="X214" s="32" t="s">
        <v>19</v>
      </c>
      <c r="Y214" s="32" t="s">
        <v>20</v>
      </c>
      <c r="Z214" s="32" t="s">
        <v>21</v>
      </c>
      <c r="AA214" s="32" t="s">
        <v>22</v>
      </c>
      <c r="AB214" s="32" t="s">
        <v>23</v>
      </c>
      <c r="AC214" s="32" t="s">
        <v>24</v>
      </c>
      <c r="AD214" s="32" t="s">
        <v>25</v>
      </c>
      <c r="AE214" s="32" t="s">
        <v>26</v>
      </c>
      <c r="AF214" s="32" t="s">
        <v>27</v>
      </c>
      <c r="AG214" s="32" t="s">
        <v>28</v>
      </c>
      <c r="AH214" s="24"/>
      <c r="AI214" s="24"/>
      <c r="AK214" s="32" t="s">
        <v>47</v>
      </c>
      <c r="AL214" s="32" t="s">
        <v>48</v>
      </c>
      <c r="AM214" s="32" t="s">
        <v>49</v>
      </c>
      <c r="AN214" s="32" t="s">
        <v>0</v>
      </c>
      <c r="AO214" s="32" t="s">
        <v>1</v>
      </c>
      <c r="AP214" s="32" t="s">
        <v>2</v>
      </c>
      <c r="AQ214" s="32" t="s">
        <v>3</v>
      </c>
      <c r="AR214" s="32" t="s">
        <v>4</v>
      </c>
      <c r="AS214" s="32" t="s">
        <v>5</v>
      </c>
      <c r="AT214" s="32" t="s">
        <v>6</v>
      </c>
      <c r="AU214" s="32" t="s">
        <v>7</v>
      </c>
      <c r="AV214" s="32" t="s">
        <v>8</v>
      </c>
      <c r="AW214" s="32" t="s">
        <v>9</v>
      </c>
      <c r="AX214" s="32" t="s">
        <v>10</v>
      </c>
      <c r="AY214" s="32" t="s">
        <v>11</v>
      </c>
      <c r="AZ214" s="32" t="s">
        <v>12</v>
      </c>
      <c r="BA214" s="32" t="s">
        <v>13</v>
      </c>
      <c r="BB214" s="32" t="s">
        <v>14</v>
      </c>
      <c r="BC214" s="32" t="s">
        <v>15</v>
      </c>
      <c r="BD214" s="32" t="s">
        <v>16</v>
      </c>
      <c r="BE214" s="32" t="s">
        <v>17</v>
      </c>
      <c r="BF214" s="32" t="s">
        <v>18</v>
      </c>
      <c r="BG214" s="32" t="s">
        <v>19</v>
      </c>
      <c r="BH214" s="32" t="s">
        <v>20</v>
      </c>
      <c r="BI214" s="32" t="s">
        <v>21</v>
      </c>
      <c r="BJ214" s="32" t="s">
        <v>22</v>
      </c>
      <c r="BK214" s="32" t="s">
        <v>23</v>
      </c>
      <c r="BL214" s="32" t="s">
        <v>24</v>
      </c>
      <c r="BM214" s="32" t="s">
        <v>25</v>
      </c>
      <c r="BN214" s="32" t="s">
        <v>26</v>
      </c>
      <c r="BO214" s="32" t="s">
        <v>27</v>
      </c>
      <c r="BP214" s="32" t="s">
        <v>28</v>
      </c>
      <c r="BQ214" s="32" t="s">
        <v>29</v>
      </c>
      <c r="BR214" s="32" t="s">
        <v>30</v>
      </c>
      <c r="BS214" s="32" t="s">
        <v>31</v>
      </c>
      <c r="BT214" s="32" t="s">
        <v>32</v>
      </c>
      <c r="BU214" s="32" t="s">
        <v>33</v>
      </c>
      <c r="BV214" s="32" t="s">
        <v>34</v>
      </c>
      <c r="BW214" s="32" t="s">
        <v>50</v>
      </c>
      <c r="BX214" s="32" t="s">
        <v>51</v>
      </c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</row>
    <row r="215" spans="1:98">
      <c r="A215" s="33" t="s">
        <v>35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>
        <v>-2</v>
      </c>
      <c r="O215" s="34"/>
      <c r="P215" s="34"/>
      <c r="Q215" s="34">
        <v>12</v>
      </c>
      <c r="R215" s="34"/>
      <c r="S215" s="34"/>
      <c r="T215" s="34"/>
      <c r="U215" s="34"/>
      <c r="V215" s="34"/>
      <c r="W215" s="34">
        <v>-5</v>
      </c>
      <c r="X215" s="34"/>
      <c r="Y215" s="34"/>
      <c r="Z215" s="34"/>
      <c r="AA215" s="34"/>
      <c r="AB215" s="34"/>
      <c r="AC215" s="34">
        <v>-5</v>
      </c>
      <c r="AD215" s="34"/>
      <c r="AE215" s="34"/>
      <c r="AF215" s="40"/>
      <c r="AG215" s="34">
        <v>-3</v>
      </c>
      <c r="AH215" s="25"/>
      <c r="AI215" s="25"/>
      <c r="AJ215" s="2" t="s">
        <v>35</v>
      </c>
      <c r="AK215" s="46" t="str">
        <f>IF(B215="","",B215)</f>
        <v/>
      </c>
      <c r="AL215" s="46" t="str">
        <f t="shared" ref="AL215:BP215" si="70">IF(C215="","",C215)</f>
        <v/>
      </c>
      <c r="AM215" s="46" t="str">
        <f t="shared" si="70"/>
        <v/>
      </c>
      <c r="AN215" s="46" t="str">
        <f t="shared" si="70"/>
        <v/>
      </c>
      <c r="AO215" s="46" t="str">
        <f t="shared" si="70"/>
        <v/>
      </c>
      <c r="AP215" s="46" t="str">
        <f t="shared" si="70"/>
        <v/>
      </c>
      <c r="AQ215" s="46" t="str">
        <f t="shared" si="70"/>
        <v/>
      </c>
      <c r="AR215" s="46" t="str">
        <f t="shared" si="70"/>
        <v/>
      </c>
      <c r="AS215" s="46" t="str">
        <f t="shared" si="70"/>
        <v/>
      </c>
      <c r="AT215" s="46" t="str">
        <f t="shared" si="70"/>
        <v/>
      </c>
      <c r="AU215" s="46" t="str">
        <f t="shared" si="70"/>
        <v/>
      </c>
      <c r="AV215" s="46" t="str">
        <f t="shared" si="70"/>
        <v/>
      </c>
      <c r="AW215" s="46">
        <f t="shared" si="70"/>
        <v>-2</v>
      </c>
      <c r="AX215" s="46"/>
      <c r="AY215" s="46"/>
      <c r="AZ215" s="46">
        <f t="shared" si="70"/>
        <v>12</v>
      </c>
      <c r="BA215" s="46"/>
      <c r="BB215" s="46"/>
      <c r="BC215" s="46"/>
      <c r="BD215" s="46"/>
      <c r="BE215" s="46"/>
      <c r="BF215" s="46">
        <f t="shared" si="70"/>
        <v>-5</v>
      </c>
      <c r="BG215" s="46"/>
      <c r="BH215" s="46"/>
      <c r="BI215" s="46"/>
      <c r="BJ215" s="46"/>
      <c r="BK215" s="46"/>
      <c r="BL215" s="46">
        <f t="shared" si="70"/>
        <v>-5</v>
      </c>
      <c r="BM215" s="46"/>
      <c r="BN215" s="46"/>
      <c r="BO215" s="46"/>
      <c r="BP215" s="46">
        <f t="shared" si="70"/>
        <v>-3</v>
      </c>
      <c r="BQ215" s="46"/>
      <c r="BR215" s="46"/>
      <c r="BS215" s="46"/>
      <c r="BT215" s="46"/>
      <c r="BU215" s="46">
        <f t="shared" ref="BU215" si="71">IF(F220="","",F220)</f>
        <v>-10.5</v>
      </c>
      <c r="BV215" s="46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</row>
    <row r="216" spans="1:98">
      <c r="A216" s="35" t="s">
        <v>36</v>
      </c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>
        <v>-9</v>
      </c>
      <c r="O216" s="36"/>
      <c r="P216" s="36"/>
      <c r="Q216" s="36">
        <v>2</v>
      </c>
      <c r="R216" s="36"/>
      <c r="S216" s="36"/>
      <c r="T216" s="36"/>
      <c r="U216" s="36"/>
      <c r="V216" s="36"/>
      <c r="W216" s="36">
        <v>-15</v>
      </c>
      <c r="X216" s="36"/>
      <c r="Y216" s="36"/>
      <c r="Z216" s="36"/>
      <c r="AA216" s="36"/>
      <c r="AB216" s="36"/>
      <c r="AC216" s="36">
        <v>5</v>
      </c>
      <c r="AD216" s="36"/>
      <c r="AE216" s="36"/>
      <c r="AF216" s="36"/>
      <c r="AG216" s="36">
        <v>-5</v>
      </c>
      <c r="AH216" s="25"/>
      <c r="AI216" s="25"/>
      <c r="AJ216" s="2" t="s">
        <v>36</v>
      </c>
      <c r="AK216" s="46" t="str">
        <f t="shared" ref="AK216:AK217" si="72">IF(B216="","",B216)</f>
        <v/>
      </c>
      <c r="AL216" s="46" t="str">
        <f t="shared" ref="AL216:AL217" si="73">IF(C216="","",C216)</f>
        <v/>
      </c>
      <c r="AM216" s="46" t="str">
        <f t="shared" ref="AM216:AM217" si="74">IF(D216="","",D216)</f>
        <v/>
      </c>
      <c r="AN216" s="46" t="str">
        <f t="shared" ref="AN216:AN217" si="75">IF(E216="","",E216)</f>
        <v/>
      </c>
      <c r="AO216" s="46" t="str">
        <f t="shared" ref="AO216:AO217" si="76">IF(F216="","",F216)</f>
        <v/>
      </c>
      <c r="AP216" s="46" t="str">
        <f t="shared" ref="AP216:AP217" si="77">IF(G216="","",G216)</f>
        <v/>
      </c>
      <c r="AQ216" s="46" t="str">
        <f t="shared" ref="AQ216:AQ217" si="78">IF(H216="","",H216)</f>
        <v/>
      </c>
      <c r="AR216" s="46" t="str">
        <f t="shared" ref="AR216:AR217" si="79">IF(I216="","",I216)</f>
        <v/>
      </c>
      <c r="AS216" s="46" t="str">
        <f t="shared" ref="AS216:AS217" si="80">IF(J216="","",J216)</f>
        <v/>
      </c>
      <c r="AT216" s="46" t="str">
        <f t="shared" ref="AT216:AT217" si="81">IF(K216="","",K216)</f>
        <v/>
      </c>
      <c r="AU216" s="46" t="str">
        <f t="shared" ref="AU216:AU217" si="82">IF(L216="","",L216)</f>
        <v/>
      </c>
      <c r="AV216" s="46" t="str">
        <f t="shared" ref="AV216:AV217" si="83">IF(M216="","",M216)</f>
        <v/>
      </c>
      <c r="AW216" s="46">
        <f t="shared" ref="AW216:AW217" si="84">IF(N216="","",N216)</f>
        <v>-9</v>
      </c>
      <c r="AX216" s="46"/>
      <c r="AY216" s="46"/>
      <c r="AZ216" s="46">
        <f t="shared" ref="AZ216:AZ217" si="85">IF(Q216="","",Q216)</f>
        <v>2</v>
      </c>
      <c r="BA216" s="46"/>
      <c r="BB216" s="46"/>
      <c r="BC216" s="46"/>
      <c r="BD216" s="46"/>
      <c r="BE216" s="46"/>
      <c r="BF216" s="46">
        <f t="shared" ref="BF216:BF217" si="86">IF(W216="","",W216)</f>
        <v>-15</v>
      </c>
      <c r="BG216" s="46"/>
      <c r="BH216" s="46"/>
      <c r="BI216" s="46"/>
      <c r="BJ216" s="46"/>
      <c r="BK216" s="46"/>
      <c r="BL216" s="46">
        <f t="shared" ref="BL216:BL217" si="87">IF(AC216="","",AC216)</f>
        <v>5</v>
      </c>
      <c r="BM216" s="46"/>
      <c r="BN216" s="46"/>
      <c r="BO216" s="46"/>
      <c r="BP216" s="46">
        <f t="shared" ref="BP216:BP217" si="88">IF(AG216="","",AG216)</f>
        <v>-5</v>
      </c>
      <c r="BQ216" s="46"/>
      <c r="BR216" s="46"/>
      <c r="BS216" s="46"/>
      <c r="BT216" s="46"/>
      <c r="BU216" s="46">
        <f t="shared" ref="BU216:BU217" si="89">IF(F221="","",F221)</f>
        <v>-6</v>
      </c>
      <c r="BV216" s="46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</row>
    <row r="217" spans="1:98">
      <c r="A217" s="37" t="s">
        <v>37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>
        <v>-10</v>
      </c>
      <c r="O217" s="38"/>
      <c r="P217" s="38"/>
      <c r="Q217" s="38">
        <v>12</v>
      </c>
      <c r="R217" s="38"/>
      <c r="S217" s="38"/>
      <c r="T217" s="38"/>
      <c r="U217" s="38"/>
      <c r="V217" s="38"/>
      <c r="W217" s="38">
        <v>0</v>
      </c>
      <c r="X217" s="38"/>
      <c r="Y217" s="38"/>
      <c r="Z217" s="38"/>
      <c r="AA217" s="38"/>
      <c r="AB217" s="38"/>
      <c r="AC217" s="38">
        <v>-6</v>
      </c>
      <c r="AD217" s="38"/>
      <c r="AE217" s="38"/>
      <c r="AF217" s="42"/>
      <c r="AG217" s="38">
        <v>-1</v>
      </c>
      <c r="AH217" s="25"/>
      <c r="AI217" s="25"/>
      <c r="AJ217" s="2" t="s">
        <v>37</v>
      </c>
      <c r="AK217" s="46" t="str">
        <f t="shared" si="72"/>
        <v/>
      </c>
      <c r="AL217" s="46" t="str">
        <f t="shared" si="73"/>
        <v/>
      </c>
      <c r="AM217" s="46" t="str">
        <f t="shared" si="74"/>
        <v/>
      </c>
      <c r="AN217" s="46" t="str">
        <f t="shared" si="75"/>
        <v/>
      </c>
      <c r="AO217" s="46" t="str">
        <f t="shared" si="76"/>
        <v/>
      </c>
      <c r="AP217" s="46" t="str">
        <f t="shared" si="77"/>
        <v/>
      </c>
      <c r="AQ217" s="46" t="str">
        <f t="shared" si="78"/>
        <v/>
      </c>
      <c r="AR217" s="46" t="str">
        <f t="shared" si="79"/>
        <v/>
      </c>
      <c r="AS217" s="46" t="str">
        <f t="shared" si="80"/>
        <v/>
      </c>
      <c r="AT217" s="46" t="str">
        <f t="shared" si="81"/>
        <v/>
      </c>
      <c r="AU217" s="46" t="str">
        <f t="shared" si="82"/>
        <v/>
      </c>
      <c r="AV217" s="46" t="str">
        <f t="shared" si="83"/>
        <v/>
      </c>
      <c r="AW217" s="46">
        <f t="shared" si="84"/>
        <v>-10</v>
      </c>
      <c r="AX217" s="46"/>
      <c r="AY217" s="46"/>
      <c r="AZ217" s="46">
        <f t="shared" si="85"/>
        <v>12</v>
      </c>
      <c r="BA217" s="46"/>
      <c r="BB217" s="46"/>
      <c r="BC217" s="46"/>
      <c r="BD217" s="46"/>
      <c r="BE217" s="46"/>
      <c r="BF217" s="46">
        <f t="shared" si="86"/>
        <v>0</v>
      </c>
      <c r="BG217" s="46"/>
      <c r="BH217" s="46"/>
      <c r="BI217" s="46"/>
      <c r="BJ217" s="46"/>
      <c r="BK217" s="46"/>
      <c r="BL217" s="46">
        <f t="shared" si="87"/>
        <v>-6</v>
      </c>
      <c r="BM217" s="46"/>
      <c r="BN217" s="46"/>
      <c r="BO217" s="46"/>
      <c r="BP217" s="46">
        <f t="shared" si="88"/>
        <v>-1</v>
      </c>
      <c r="BQ217" s="46"/>
      <c r="BR217" s="46"/>
      <c r="BS217" s="46"/>
      <c r="BT217" s="46"/>
      <c r="BU217" s="46">
        <f t="shared" si="89"/>
        <v>-1</v>
      </c>
      <c r="BV217" s="46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</row>
    <row r="218" spans="1:98" ht="3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</row>
    <row r="219" spans="1:98">
      <c r="A219" s="31"/>
      <c r="B219" s="32" t="s">
        <v>29</v>
      </c>
      <c r="C219" s="32" t="s">
        <v>30</v>
      </c>
      <c r="D219" s="32" t="s">
        <v>31</v>
      </c>
      <c r="E219" s="32" t="s">
        <v>32</v>
      </c>
      <c r="F219" s="32" t="s">
        <v>33</v>
      </c>
      <c r="G219" s="32" t="s">
        <v>34</v>
      </c>
      <c r="H219" s="32" t="s">
        <v>50</v>
      </c>
      <c r="I219" s="32" t="s">
        <v>51</v>
      </c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9"/>
      <c r="AF219" s="29"/>
      <c r="AG219" s="24"/>
      <c r="AH219" s="24"/>
      <c r="AI219" s="24"/>
      <c r="AJ219" s="24"/>
    </row>
    <row r="220" spans="1:98">
      <c r="A220" s="33" t="s">
        <v>35</v>
      </c>
      <c r="B220" s="34"/>
      <c r="C220" s="34"/>
      <c r="D220" s="34"/>
      <c r="E220" s="34"/>
      <c r="F220" s="34">
        <v>-10.5</v>
      </c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40"/>
      <c r="AF220" s="30"/>
      <c r="AG220" s="25"/>
      <c r="AH220" s="25"/>
      <c r="AI220" s="25"/>
      <c r="AJ220" s="25"/>
    </row>
    <row r="221" spans="1:98">
      <c r="A221" s="35" t="s">
        <v>36</v>
      </c>
      <c r="B221" s="36"/>
      <c r="C221" s="36"/>
      <c r="D221" s="36"/>
      <c r="E221" s="36"/>
      <c r="F221" s="36">
        <v>-6</v>
      </c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41"/>
      <c r="AF221" s="30"/>
      <c r="AG221" s="25"/>
      <c r="AH221" s="25"/>
      <c r="AI221" s="25"/>
      <c r="AJ221" s="25"/>
    </row>
    <row r="222" spans="1:98">
      <c r="A222" s="37" t="s">
        <v>37</v>
      </c>
      <c r="B222" s="42"/>
      <c r="C222" s="38"/>
      <c r="D222" s="38"/>
      <c r="E222" s="38"/>
      <c r="F222" s="38">
        <v>-1</v>
      </c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42"/>
      <c r="AF222" s="30"/>
      <c r="AG222" s="25"/>
      <c r="AH222" s="25"/>
      <c r="AI222" s="25"/>
      <c r="AJ222" s="25"/>
    </row>
    <row r="223" spans="1:98" ht="5.25" customHeight="1">
      <c r="A223" s="26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</row>
    <row r="224" spans="1:98">
      <c r="A224" s="87" t="s">
        <v>41</v>
      </c>
      <c r="B224" s="87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11"/>
      <c r="AL224" s="11"/>
    </row>
    <row r="225" spans="1:38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11"/>
      <c r="AL225" s="11"/>
    </row>
    <row r="226" spans="1:38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11"/>
      <c r="AL226" s="11"/>
    </row>
    <row r="227" spans="1:38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11"/>
      <c r="AL227" s="11"/>
    </row>
    <row r="228" spans="1:38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11"/>
      <c r="AL228" s="11"/>
    </row>
    <row r="229" spans="1:38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11"/>
      <c r="AL229" s="11"/>
    </row>
    <row r="230" spans="1:38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11"/>
      <c r="AL230" s="11"/>
    </row>
    <row r="231" spans="1:38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11"/>
      <c r="AL231" s="11"/>
    </row>
    <row r="232" spans="1:38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11"/>
      <c r="AL232" s="11"/>
    </row>
    <row r="233" spans="1:38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11"/>
      <c r="AL233" s="11"/>
    </row>
    <row r="234" spans="1:38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11"/>
      <c r="AL234" s="11"/>
    </row>
    <row r="235" spans="1:38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11"/>
      <c r="AL235" s="11"/>
    </row>
    <row r="236" spans="1:38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11"/>
      <c r="AL236" s="11"/>
    </row>
    <row r="237" spans="1:38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11"/>
      <c r="AL237" s="11"/>
    </row>
    <row r="238" spans="1:38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11"/>
      <c r="AL238" s="11"/>
    </row>
    <row r="239" spans="1:38" ht="6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11"/>
      <c r="AL239" s="11"/>
    </row>
    <row r="240" spans="1:38" ht="15.75" thickBo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</row>
    <row r="241" spans="1:98">
      <c r="A241" s="6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15"/>
      <c r="AC241" s="15"/>
      <c r="AD241" s="15"/>
      <c r="AE241" s="15"/>
      <c r="AF241" s="15"/>
      <c r="AG241" s="15"/>
      <c r="AH241" s="21"/>
      <c r="AI241" s="16"/>
      <c r="AJ241" s="16"/>
      <c r="AK241" s="17"/>
      <c r="AL241" s="17"/>
    </row>
    <row r="242" spans="1:98">
      <c r="A242" s="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16"/>
      <c r="AC242" s="16"/>
      <c r="AD242" s="16"/>
      <c r="AE242" s="16"/>
      <c r="AF242" s="16"/>
      <c r="AG242" s="16"/>
      <c r="AH242" s="22"/>
      <c r="AI242" s="16"/>
      <c r="AJ242" s="16"/>
      <c r="AK242" s="17"/>
      <c r="AL242" s="17"/>
    </row>
    <row r="243" spans="1:98" ht="7.5" customHeight="1">
      <c r="A243" s="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16"/>
      <c r="AC243" s="16"/>
      <c r="AD243" s="16"/>
      <c r="AE243" s="16"/>
      <c r="AF243" s="16"/>
      <c r="AG243" s="16"/>
      <c r="AH243" s="22"/>
      <c r="AI243" s="16"/>
      <c r="AJ243" s="16"/>
      <c r="AK243" s="17"/>
      <c r="AL243" s="17"/>
    </row>
    <row r="244" spans="1:98">
      <c r="A244" s="101" t="s">
        <v>38</v>
      </c>
      <c r="B244" s="102"/>
      <c r="C244" s="102"/>
      <c r="D244" s="102"/>
      <c r="E244" s="102"/>
      <c r="F244" s="102"/>
      <c r="G244" s="105" t="s">
        <v>55</v>
      </c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7"/>
      <c r="AC244" s="114" t="s">
        <v>39</v>
      </c>
      <c r="AD244" s="115"/>
      <c r="AE244" s="115"/>
      <c r="AF244" s="115"/>
      <c r="AG244" s="115"/>
      <c r="AH244" s="116"/>
      <c r="AI244" s="19"/>
      <c r="AJ244" s="19"/>
      <c r="AK244" s="19"/>
      <c r="AL244" s="19"/>
    </row>
    <row r="245" spans="1:98" ht="6.75" customHeight="1">
      <c r="A245" s="101"/>
      <c r="B245" s="102"/>
      <c r="C245" s="102"/>
      <c r="D245" s="102"/>
      <c r="E245" s="102"/>
      <c r="F245" s="102"/>
      <c r="G245" s="108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10"/>
      <c r="AC245" s="117" t="s">
        <v>40</v>
      </c>
      <c r="AD245" s="118"/>
      <c r="AE245" s="118"/>
      <c r="AF245" s="118"/>
      <c r="AG245" s="118"/>
      <c r="AH245" s="119"/>
      <c r="AI245" s="18"/>
      <c r="AJ245" s="18"/>
      <c r="AK245" s="18"/>
      <c r="AL245" s="18"/>
    </row>
    <row r="246" spans="1:98" ht="15.75" thickBot="1">
      <c r="A246" s="103"/>
      <c r="B246" s="104"/>
      <c r="C246" s="104"/>
      <c r="D246" s="104"/>
      <c r="E246" s="104"/>
      <c r="F246" s="104"/>
      <c r="G246" s="111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3"/>
      <c r="AC246" s="120"/>
      <c r="AD246" s="121"/>
      <c r="AE246" s="121"/>
      <c r="AF246" s="121"/>
      <c r="AG246" s="121"/>
      <c r="AH246" s="122"/>
      <c r="AI246" s="18"/>
      <c r="AJ246" s="18"/>
      <c r="AK246" s="18"/>
      <c r="AL246" s="18"/>
    </row>
    <row r="247" spans="1:98" ht="3" customHeight="1">
      <c r="A247" s="49"/>
      <c r="B247" s="49"/>
      <c r="C247" s="49"/>
      <c r="D247" s="49"/>
      <c r="E247" s="49"/>
      <c r="F247" s="49"/>
      <c r="G247" s="49"/>
      <c r="H247" s="49"/>
    </row>
    <row r="248" spans="1:98" ht="15" customHeight="1">
      <c r="A248" s="88" t="s">
        <v>42</v>
      </c>
      <c r="B248" s="88"/>
      <c r="C248" s="88"/>
      <c r="D248" s="88"/>
      <c r="E248" s="89" t="s">
        <v>62</v>
      </c>
      <c r="F248" s="90"/>
      <c r="G248" s="90"/>
      <c r="H248" s="90"/>
      <c r="I248" s="90"/>
      <c r="J248" s="90"/>
      <c r="K248" s="90"/>
      <c r="L248" s="90"/>
      <c r="M248" s="90"/>
      <c r="O248" s="91" t="s">
        <v>44</v>
      </c>
      <c r="P248" s="92"/>
      <c r="Q248" s="92"/>
      <c r="R248" s="92"/>
      <c r="S248" s="92"/>
      <c r="T248" s="92"/>
      <c r="U248" s="92"/>
      <c r="V248" s="5"/>
      <c r="W248" s="5"/>
      <c r="X248" s="5"/>
      <c r="Y248" s="5"/>
      <c r="Z248" s="13"/>
      <c r="AB248" s="91" t="s">
        <v>46</v>
      </c>
      <c r="AC248" s="92"/>
      <c r="AD248" s="92"/>
      <c r="AE248" s="92"/>
      <c r="AF248" s="92"/>
      <c r="AG248" s="92"/>
      <c r="AH248" s="123"/>
    </row>
    <row r="249" spans="1:98" ht="15" customHeight="1">
      <c r="A249" s="88" t="s">
        <v>43</v>
      </c>
      <c r="B249" s="88"/>
      <c r="C249" s="88"/>
      <c r="D249" s="88"/>
      <c r="E249" s="89" t="s">
        <v>57</v>
      </c>
      <c r="F249" s="90"/>
      <c r="G249" s="90"/>
      <c r="H249" s="90"/>
      <c r="I249" s="90"/>
      <c r="J249" s="90"/>
      <c r="K249" s="90"/>
      <c r="L249" s="90"/>
      <c r="M249" s="90"/>
      <c r="O249" s="124" t="s">
        <v>56</v>
      </c>
      <c r="P249" s="125"/>
      <c r="Q249" s="125"/>
      <c r="R249" s="126">
        <f>(47)*50/100</f>
        <v>23.5</v>
      </c>
      <c r="S249" s="126"/>
      <c r="T249" s="126"/>
      <c r="U249" s="126"/>
      <c r="V249" s="12"/>
      <c r="W249" s="12"/>
      <c r="X249" s="12"/>
      <c r="Y249" s="12"/>
      <c r="Z249" s="14"/>
      <c r="AB249" s="127"/>
      <c r="AC249" s="128"/>
      <c r="AD249" s="128"/>
      <c r="AE249" s="128"/>
      <c r="AF249" s="128"/>
      <c r="AG249" s="128"/>
      <c r="AH249" s="129"/>
    </row>
    <row r="250" spans="1:98" ht="7.5" customHeight="1">
      <c r="A250" s="49"/>
      <c r="B250" s="49"/>
      <c r="C250" s="49"/>
      <c r="D250" s="49"/>
      <c r="E250" s="49"/>
      <c r="F250" s="49"/>
      <c r="G250" s="49"/>
      <c r="H250" s="49"/>
    </row>
    <row r="251" spans="1:98" ht="15" customHeight="1">
      <c r="A251" s="86" t="s">
        <v>45</v>
      </c>
      <c r="B251" s="86"/>
      <c r="C251" s="86"/>
      <c r="D251" s="86"/>
      <c r="E251" s="86"/>
      <c r="F251" s="49"/>
      <c r="G251" s="49"/>
      <c r="H251" s="93" t="s">
        <v>59</v>
      </c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5"/>
    </row>
    <row r="252" spans="1:98" ht="15" customHeight="1">
      <c r="A252" s="86"/>
      <c r="B252" s="86"/>
      <c r="C252" s="86"/>
      <c r="D252" s="86"/>
      <c r="E252" s="86"/>
      <c r="F252" s="49"/>
      <c r="G252" s="49"/>
      <c r="H252" s="96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8"/>
    </row>
    <row r="253" spans="1:98" ht="7.5" customHeight="1">
      <c r="A253" s="49"/>
      <c r="B253" s="49"/>
      <c r="C253" s="49"/>
      <c r="D253" s="49"/>
      <c r="E253" s="49"/>
      <c r="F253" s="49"/>
      <c r="G253" s="49"/>
      <c r="H253" s="49"/>
    </row>
    <row r="254" spans="1:98">
      <c r="A254" s="31"/>
      <c r="B254" s="32" t="s">
        <v>47</v>
      </c>
      <c r="C254" s="32" t="s">
        <v>48</v>
      </c>
      <c r="D254" s="32" t="s">
        <v>49</v>
      </c>
      <c r="E254" s="32" t="s">
        <v>0</v>
      </c>
      <c r="F254" s="32" t="s">
        <v>1</v>
      </c>
      <c r="G254" s="32" t="s">
        <v>2</v>
      </c>
      <c r="H254" s="32" t="s">
        <v>3</v>
      </c>
      <c r="I254" s="32" t="s">
        <v>4</v>
      </c>
      <c r="J254" s="32" t="s">
        <v>5</v>
      </c>
      <c r="K254" s="32" t="s">
        <v>6</v>
      </c>
      <c r="L254" s="32" t="s">
        <v>7</v>
      </c>
      <c r="M254" s="32" t="s">
        <v>8</v>
      </c>
      <c r="N254" s="32" t="s">
        <v>9</v>
      </c>
      <c r="O254" s="32" t="s">
        <v>10</v>
      </c>
      <c r="P254" s="32" t="s">
        <v>11</v>
      </c>
      <c r="Q254" s="32" t="s">
        <v>12</v>
      </c>
      <c r="R254" s="32" t="s">
        <v>13</v>
      </c>
      <c r="S254" s="32" t="s">
        <v>14</v>
      </c>
      <c r="T254" s="32" t="s">
        <v>15</v>
      </c>
      <c r="U254" s="32" t="s">
        <v>16</v>
      </c>
      <c r="V254" s="32" t="s">
        <v>17</v>
      </c>
      <c r="W254" s="32" t="s">
        <v>18</v>
      </c>
      <c r="X254" s="32" t="s">
        <v>19</v>
      </c>
      <c r="Y254" s="32" t="s">
        <v>20</v>
      </c>
      <c r="Z254" s="32" t="s">
        <v>21</v>
      </c>
      <c r="AA254" s="32" t="s">
        <v>22</v>
      </c>
      <c r="AB254" s="32" t="s">
        <v>23</v>
      </c>
      <c r="AC254" s="32" t="s">
        <v>24</v>
      </c>
      <c r="AD254" s="32" t="s">
        <v>25</v>
      </c>
      <c r="AE254" s="32" t="s">
        <v>26</v>
      </c>
      <c r="AF254" s="32" t="s">
        <v>27</v>
      </c>
      <c r="AG254" s="32" t="s">
        <v>28</v>
      </c>
      <c r="AH254" s="24"/>
      <c r="AI254" s="24"/>
      <c r="AK254" s="32" t="s">
        <v>47</v>
      </c>
      <c r="AL254" s="32" t="s">
        <v>48</v>
      </c>
      <c r="AM254" s="32" t="s">
        <v>49</v>
      </c>
      <c r="AN254" s="32" t="s">
        <v>0</v>
      </c>
      <c r="AO254" s="32" t="s">
        <v>1</v>
      </c>
      <c r="AP254" s="32" t="s">
        <v>2</v>
      </c>
      <c r="AQ254" s="32" t="s">
        <v>3</v>
      </c>
      <c r="AR254" s="32" t="s">
        <v>4</v>
      </c>
      <c r="AS254" s="32" t="s">
        <v>5</v>
      </c>
      <c r="AT254" s="32" t="s">
        <v>6</v>
      </c>
      <c r="AU254" s="32" t="s">
        <v>7</v>
      </c>
      <c r="AV254" s="32" t="s">
        <v>8</v>
      </c>
      <c r="AW254" s="32" t="s">
        <v>9</v>
      </c>
      <c r="AX254" s="32" t="s">
        <v>10</v>
      </c>
      <c r="AY254" s="32" t="s">
        <v>11</v>
      </c>
      <c r="AZ254" s="32" t="s">
        <v>12</v>
      </c>
      <c r="BA254" s="32" t="s">
        <v>13</v>
      </c>
      <c r="BB254" s="32" t="s">
        <v>14</v>
      </c>
      <c r="BC254" s="32" t="s">
        <v>15</v>
      </c>
      <c r="BD254" s="32" t="s">
        <v>16</v>
      </c>
      <c r="BE254" s="32" t="s">
        <v>17</v>
      </c>
      <c r="BF254" s="32" t="s">
        <v>18</v>
      </c>
      <c r="BG254" s="32" t="s">
        <v>19</v>
      </c>
      <c r="BH254" s="32" t="s">
        <v>20</v>
      </c>
      <c r="BI254" s="32" t="s">
        <v>21</v>
      </c>
      <c r="BJ254" s="32" t="s">
        <v>22</v>
      </c>
      <c r="BK254" s="32" t="s">
        <v>23</v>
      </c>
      <c r="BL254" s="32" t="s">
        <v>24</v>
      </c>
      <c r="BM254" s="32" t="s">
        <v>25</v>
      </c>
      <c r="BN254" s="32" t="s">
        <v>26</v>
      </c>
      <c r="BO254" s="32" t="s">
        <v>27</v>
      </c>
      <c r="BP254" s="32" t="s">
        <v>28</v>
      </c>
      <c r="BQ254" s="32" t="s">
        <v>29</v>
      </c>
      <c r="BR254" s="32" t="s">
        <v>30</v>
      </c>
      <c r="BS254" s="32" t="s">
        <v>31</v>
      </c>
      <c r="BT254" s="32" t="s">
        <v>32</v>
      </c>
      <c r="BU254" s="32" t="s">
        <v>33</v>
      </c>
      <c r="BV254" s="32" t="s">
        <v>34</v>
      </c>
      <c r="BW254" s="32" t="s">
        <v>50</v>
      </c>
      <c r="BX254" s="32" t="s">
        <v>51</v>
      </c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</row>
    <row r="255" spans="1:98">
      <c r="A255" s="33" t="s">
        <v>35</v>
      </c>
      <c r="B255" s="34"/>
      <c r="C255" s="34">
        <v>0</v>
      </c>
      <c r="D255" s="34"/>
      <c r="E255" s="34">
        <v>-3</v>
      </c>
      <c r="F255" s="34"/>
      <c r="G255" s="34"/>
      <c r="H255" s="34"/>
      <c r="I255" s="34">
        <v>-15</v>
      </c>
      <c r="J255" s="34"/>
      <c r="K255" s="34">
        <v>-28</v>
      </c>
      <c r="L255" s="34"/>
      <c r="M255" s="34"/>
      <c r="N255" s="34">
        <v>12</v>
      </c>
      <c r="O255" s="34"/>
      <c r="P255" s="34"/>
      <c r="Q255" s="34">
        <v>11</v>
      </c>
      <c r="R255" s="34"/>
      <c r="S255" s="34">
        <v>14</v>
      </c>
      <c r="T255" s="34"/>
      <c r="U255" s="34">
        <v>-15</v>
      </c>
      <c r="V255" s="34"/>
      <c r="W255" s="34"/>
      <c r="X255" s="34">
        <v>-10</v>
      </c>
      <c r="Y255" s="34"/>
      <c r="Z255" s="34"/>
      <c r="AA255" s="34"/>
      <c r="AB255" s="34"/>
      <c r="AC255" s="34"/>
      <c r="AD255" s="34"/>
      <c r="AE255" s="34">
        <v>-8</v>
      </c>
      <c r="AF255" s="40">
        <v>-5</v>
      </c>
      <c r="AG255" s="34"/>
      <c r="AH255" s="25"/>
      <c r="AI255" s="25"/>
      <c r="AJ255" s="2" t="s">
        <v>35</v>
      </c>
      <c r="AK255" s="46" t="str">
        <f>IF(B255="","",B255)</f>
        <v/>
      </c>
      <c r="AL255" s="46">
        <f t="shared" ref="AL255:AL257" si="90">IF(C255="","",C255)</f>
        <v>0</v>
      </c>
      <c r="AM255" s="46" t="str">
        <f t="shared" ref="AM255:AM257" si="91">IF(D255="","",D255)</f>
        <v/>
      </c>
      <c r="AN255" s="46">
        <f t="shared" ref="AN255:AN257" si="92">IF(E255="","",E255)</f>
        <v>-3</v>
      </c>
      <c r="AO255" s="46"/>
      <c r="AP255" s="46"/>
      <c r="AQ255" s="46"/>
      <c r="AR255" s="46">
        <f t="shared" ref="AR255:AR257" si="93">IF(I255="","",I255)</f>
        <v>-15</v>
      </c>
      <c r="AS255" s="46"/>
      <c r="AT255" s="46">
        <f t="shared" ref="AT255:AT256" si="94">IF(K255="","",K255)</f>
        <v>-28</v>
      </c>
      <c r="AU255" s="46"/>
      <c r="AV255" s="46"/>
      <c r="AW255" s="46">
        <f t="shared" ref="AW255" si="95">IF(N255="","",N255)</f>
        <v>12</v>
      </c>
      <c r="AX255" s="46"/>
      <c r="AY255" s="46"/>
      <c r="AZ255" s="46">
        <f t="shared" ref="AZ255" si="96">IF(Q255="","",Q255)</f>
        <v>11</v>
      </c>
      <c r="BA255" s="46"/>
      <c r="BB255" s="46">
        <f t="shared" ref="BB255" si="97">IF(S255="","",S255)</f>
        <v>14</v>
      </c>
      <c r="BC255" s="46"/>
      <c r="BD255" s="46">
        <f t="shared" ref="BD255" si="98">IF(U255="","",U255)</f>
        <v>-15</v>
      </c>
      <c r="BE255" s="46"/>
      <c r="BF255" s="46"/>
      <c r="BG255" s="46">
        <f t="shared" ref="BG255" si="99">IF(X255="","",X255)</f>
        <v>-10</v>
      </c>
      <c r="BH255" s="46"/>
      <c r="BI255" s="46"/>
      <c r="BJ255" s="46"/>
      <c r="BK255" s="46"/>
      <c r="BL255" s="46"/>
      <c r="BM255" s="46"/>
      <c r="BN255" s="46">
        <f t="shared" ref="BN255" si="100">IF(AE255="","",AE255)</f>
        <v>-8</v>
      </c>
      <c r="BO255" s="46">
        <f t="shared" ref="BO255" si="101">IF(AF255="","",AF255)</f>
        <v>-5</v>
      </c>
      <c r="BP255" s="46"/>
      <c r="BQ255" s="46">
        <f>IF(B260="","",B260)</f>
        <v>-12</v>
      </c>
      <c r="BR255" s="46"/>
      <c r="BS255" s="46">
        <f t="shared" ref="BS255:BU255" si="102">IF(D260="","",D260)</f>
        <v>-12</v>
      </c>
      <c r="BT255" s="46"/>
      <c r="BU255" s="46">
        <f t="shared" si="102"/>
        <v>-12</v>
      </c>
      <c r="BV255" s="46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</row>
    <row r="256" spans="1:98">
      <c r="A256" s="35" t="s">
        <v>36</v>
      </c>
      <c r="B256" s="36"/>
      <c r="C256" s="36"/>
      <c r="D256" s="36"/>
      <c r="E256" s="36"/>
      <c r="F256" s="36"/>
      <c r="G256" s="36"/>
      <c r="H256" s="36"/>
      <c r="I256" s="36"/>
      <c r="J256" s="36"/>
      <c r="K256" s="36">
        <v>-18</v>
      </c>
      <c r="L256" s="36"/>
      <c r="M256" s="36"/>
      <c r="N256" s="36"/>
      <c r="O256" s="36">
        <v>2</v>
      </c>
      <c r="P256" s="36"/>
      <c r="Q256" s="36">
        <v>5</v>
      </c>
      <c r="R256" s="36"/>
      <c r="S256" s="36">
        <v>5</v>
      </c>
      <c r="T256" s="36"/>
      <c r="U256" s="36">
        <v>2</v>
      </c>
      <c r="V256" s="36"/>
      <c r="W256" s="36"/>
      <c r="X256" s="36"/>
      <c r="Y256" s="36"/>
      <c r="Z256" s="36">
        <v>-8</v>
      </c>
      <c r="AA256" s="36"/>
      <c r="AB256" s="36">
        <v>-5</v>
      </c>
      <c r="AC256" s="36"/>
      <c r="AD256" s="36"/>
      <c r="AE256" s="36">
        <v>-7</v>
      </c>
      <c r="AF256" s="36">
        <v>-7</v>
      </c>
      <c r="AG256" s="36"/>
      <c r="AH256" s="25"/>
      <c r="AI256" s="25"/>
      <c r="AJ256" s="2" t="s">
        <v>36</v>
      </c>
      <c r="AK256" s="46" t="str">
        <f t="shared" ref="AK256:AK257" si="103">IF(B256="","",B256)</f>
        <v/>
      </c>
      <c r="AL256" s="46" t="str">
        <f t="shared" si="90"/>
        <v/>
      </c>
      <c r="AM256" s="46" t="str">
        <f t="shared" si="91"/>
        <v/>
      </c>
      <c r="AN256" s="46" t="str">
        <f t="shared" si="92"/>
        <v/>
      </c>
      <c r="AO256" s="46" t="str">
        <f t="shared" ref="AO256:AO257" si="104">IF(F256="","",F256)</f>
        <v/>
      </c>
      <c r="AP256" s="46" t="str">
        <f t="shared" ref="AP256:AP257" si="105">IF(G256="","",G256)</f>
        <v/>
      </c>
      <c r="AQ256" s="46" t="str">
        <f t="shared" ref="AQ256:AQ257" si="106">IF(H256="","",H256)</f>
        <v/>
      </c>
      <c r="AR256" s="46" t="str">
        <f t="shared" si="93"/>
        <v/>
      </c>
      <c r="AS256" s="46" t="str">
        <f t="shared" ref="AS256:AS257" si="107">IF(J256="","",J256)</f>
        <v/>
      </c>
      <c r="AT256" s="46">
        <f t="shared" si="94"/>
        <v>-18</v>
      </c>
      <c r="AU256" s="46"/>
      <c r="AV256" s="46"/>
      <c r="AW256" s="46"/>
      <c r="AX256" s="46"/>
      <c r="AY256" s="46"/>
      <c r="AZ256" s="46">
        <f t="shared" ref="AZ256:AZ257" si="108">IF(Q256="","",Q256)</f>
        <v>5</v>
      </c>
      <c r="BA256" s="46"/>
      <c r="BB256" s="46">
        <f t="shared" ref="BB256:BB257" si="109">IF(S256="","",S256)</f>
        <v>5</v>
      </c>
      <c r="BC256" s="46"/>
      <c r="BD256" s="46">
        <f t="shared" ref="BD256" si="110">IF(U256="","",U256)</f>
        <v>2</v>
      </c>
      <c r="BE256" s="46"/>
      <c r="BF256" s="46"/>
      <c r="BG256" s="46"/>
      <c r="BH256" s="46"/>
      <c r="BI256" s="46">
        <f t="shared" ref="BI256" si="111">IF(Z256="","",Z256)</f>
        <v>-8</v>
      </c>
      <c r="BJ256" s="46"/>
      <c r="BK256" s="46">
        <f t="shared" ref="BK256:BK257" si="112">IF(AB256="","",AB256)</f>
        <v>-5</v>
      </c>
      <c r="BL256" s="46"/>
      <c r="BM256" s="46"/>
      <c r="BN256" s="46">
        <f t="shared" ref="BN256" si="113">IF(AE256="","",AE256)</f>
        <v>-7</v>
      </c>
      <c r="BO256" s="46">
        <f t="shared" ref="BO256:BO257" si="114">IF(AF256="","",AF256)</f>
        <v>-7</v>
      </c>
      <c r="BP256" s="46"/>
      <c r="BQ256" s="46">
        <f t="shared" ref="BQ256:BQ257" si="115">IF(B261="","",B261)</f>
        <v>-9</v>
      </c>
      <c r="BR256" s="46"/>
      <c r="BS256" s="46">
        <f t="shared" ref="BS256" si="116">IF(D261="","",D261)</f>
        <v>-10</v>
      </c>
      <c r="BT256" s="46"/>
      <c r="BU256" s="46">
        <f t="shared" ref="BU256:BU257" si="117">IF(F261="","",F261)</f>
        <v>-5</v>
      </c>
      <c r="BV256" s="46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</row>
    <row r="257" spans="1:98">
      <c r="A257" s="37" t="s">
        <v>37</v>
      </c>
      <c r="B257" s="38"/>
      <c r="C257" s="38"/>
      <c r="D257" s="38"/>
      <c r="E257" s="38"/>
      <c r="F257" s="38"/>
      <c r="G257" s="38"/>
      <c r="H257" s="38"/>
      <c r="I257" s="38"/>
      <c r="J257" s="38">
        <v>-14</v>
      </c>
      <c r="K257" s="38"/>
      <c r="L257" s="38"/>
      <c r="M257" s="38"/>
      <c r="N257" s="38"/>
      <c r="O257" s="38">
        <v>-4</v>
      </c>
      <c r="P257" s="38"/>
      <c r="Q257" s="38">
        <v>-3</v>
      </c>
      <c r="R257" s="38"/>
      <c r="S257" s="38">
        <v>2</v>
      </c>
      <c r="T257" s="38"/>
      <c r="U257" s="38"/>
      <c r="V257" s="38"/>
      <c r="W257" s="38"/>
      <c r="X257" s="38"/>
      <c r="Y257" s="38"/>
      <c r="Z257" s="38"/>
      <c r="AA257" s="38"/>
      <c r="AB257" s="38">
        <v>-5</v>
      </c>
      <c r="AC257" s="38"/>
      <c r="AD257" s="38"/>
      <c r="AE257" s="38"/>
      <c r="AF257" s="42">
        <v>-4</v>
      </c>
      <c r="AG257" s="38"/>
      <c r="AH257" s="25"/>
      <c r="AI257" s="25"/>
      <c r="AJ257" s="2" t="s">
        <v>37</v>
      </c>
      <c r="AK257" s="46" t="str">
        <f t="shared" si="103"/>
        <v/>
      </c>
      <c r="AL257" s="46" t="str">
        <f t="shared" si="90"/>
        <v/>
      </c>
      <c r="AM257" s="46" t="str">
        <f t="shared" si="91"/>
        <v/>
      </c>
      <c r="AN257" s="46" t="str">
        <f t="shared" si="92"/>
        <v/>
      </c>
      <c r="AO257" s="46" t="str">
        <f t="shared" si="104"/>
        <v/>
      </c>
      <c r="AP257" s="46" t="str">
        <f t="shared" si="105"/>
        <v/>
      </c>
      <c r="AQ257" s="46" t="str">
        <f t="shared" si="106"/>
        <v/>
      </c>
      <c r="AR257" s="46" t="str">
        <f t="shared" si="93"/>
        <v/>
      </c>
      <c r="AS257" s="46">
        <f t="shared" si="107"/>
        <v>-14</v>
      </c>
      <c r="AT257" s="46"/>
      <c r="AU257" s="46"/>
      <c r="AV257" s="46"/>
      <c r="AW257" s="46"/>
      <c r="AX257" s="46"/>
      <c r="AY257" s="46"/>
      <c r="AZ257" s="46">
        <f t="shared" si="108"/>
        <v>-3</v>
      </c>
      <c r="BA257" s="46"/>
      <c r="BB257" s="46">
        <f t="shared" si="109"/>
        <v>2</v>
      </c>
      <c r="BC257" s="46"/>
      <c r="BD257" s="46"/>
      <c r="BE257" s="46"/>
      <c r="BF257" s="46"/>
      <c r="BG257" s="46"/>
      <c r="BH257" s="46"/>
      <c r="BI257" s="46"/>
      <c r="BJ257" s="46"/>
      <c r="BK257" s="46">
        <f t="shared" si="112"/>
        <v>-5</v>
      </c>
      <c r="BL257" s="46"/>
      <c r="BM257" s="46"/>
      <c r="BN257" s="46"/>
      <c r="BO257" s="46">
        <f t="shared" si="114"/>
        <v>-4</v>
      </c>
      <c r="BP257" s="46"/>
      <c r="BQ257" s="46">
        <f t="shared" si="115"/>
        <v>-4</v>
      </c>
      <c r="BR257" s="46"/>
      <c r="BS257" s="46"/>
      <c r="BT257" s="46"/>
      <c r="BU257" s="46">
        <f t="shared" si="117"/>
        <v>-5</v>
      </c>
      <c r="BV257" s="46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</row>
    <row r="258" spans="1:98" ht="3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</row>
    <row r="259" spans="1:98">
      <c r="A259" s="31"/>
      <c r="B259" s="32" t="s">
        <v>29</v>
      </c>
      <c r="C259" s="32" t="s">
        <v>30</v>
      </c>
      <c r="D259" s="32" t="s">
        <v>31</v>
      </c>
      <c r="E259" s="32" t="s">
        <v>32</v>
      </c>
      <c r="F259" s="32" t="s">
        <v>33</v>
      </c>
      <c r="G259" s="32" t="s">
        <v>34</v>
      </c>
      <c r="H259" s="32" t="s">
        <v>50</v>
      </c>
      <c r="I259" s="32" t="s">
        <v>51</v>
      </c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9"/>
      <c r="AF259" s="29"/>
      <c r="AG259" s="24"/>
      <c r="AH259" s="24"/>
      <c r="AI259" s="24"/>
      <c r="AJ259" s="24"/>
    </row>
    <row r="260" spans="1:98">
      <c r="A260" s="33" t="s">
        <v>35</v>
      </c>
      <c r="B260" s="34">
        <v>-12</v>
      </c>
      <c r="C260" s="34"/>
      <c r="D260" s="34">
        <v>-12</v>
      </c>
      <c r="E260" s="34"/>
      <c r="F260" s="34">
        <v>-12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40"/>
      <c r="AF260" s="30"/>
      <c r="AG260" s="25"/>
      <c r="AH260" s="25"/>
      <c r="AI260" s="25"/>
      <c r="AJ260" s="25"/>
    </row>
    <row r="261" spans="1:98">
      <c r="A261" s="35" t="s">
        <v>36</v>
      </c>
      <c r="B261" s="36">
        <v>-9</v>
      </c>
      <c r="C261" s="36"/>
      <c r="D261" s="36">
        <v>-10</v>
      </c>
      <c r="E261" s="36"/>
      <c r="F261" s="36">
        <v>-5</v>
      </c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41"/>
      <c r="AF261" s="30"/>
      <c r="AG261" s="25"/>
      <c r="AH261" s="25"/>
      <c r="AI261" s="25"/>
      <c r="AJ261" s="25"/>
    </row>
    <row r="262" spans="1:98">
      <c r="A262" s="37" t="s">
        <v>37</v>
      </c>
      <c r="B262" s="42">
        <v>-4</v>
      </c>
      <c r="C262" s="38"/>
      <c r="D262" s="38"/>
      <c r="E262" s="38"/>
      <c r="F262" s="38">
        <v>-5</v>
      </c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42"/>
      <c r="AF262" s="30"/>
      <c r="AG262" s="25"/>
      <c r="AH262" s="25"/>
      <c r="AI262" s="25"/>
      <c r="AJ262" s="25"/>
    </row>
    <row r="263" spans="1:98" ht="5.25" customHeight="1">
      <c r="A263" s="26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</row>
    <row r="264" spans="1:98">
      <c r="A264" s="87" t="s">
        <v>41</v>
      </c>
      <c r="B264" s="87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11"/>
      <c r="AL264" s="11"/>
    </row>
    <row r="265" spans="1:98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11"/>
      <c r="AL265" s="11"/>
    </row>
    <row r="266" spans="1:98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11"/>
      <c r="AL266" s="11"/>
    </row>
    <row r="267" spans="1:98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11"/>
      <c r="AL267" s="11"/>
    </row>
    <row r="268" spans="1:98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11"/>
      <c r="AL268" s="11"/>
    </row>
    <row r="269" spans="1:98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11"/>
      <c r="AL269" s="11"/>
    </row>
    <row r="270" spans="1:98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11"/>
      <c r="AL270" s="11"/>
    </row>
    <row r="271" spans="1:98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11"/>
      <c r="AL271" s="11"/>
    </row>
    <row r="272" spans="1:98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11"/>
      <c r="AL272" s="11"/>
    </row>
    <row r="273" spans="1:38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11"/>
      <c r="AL273" s="11"/>
    </row>
    <row r="274" spans="1:38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11"/>
      <c r="AL274" s="11"/>
    </row>
    <row r="275" spans="1:38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11"/>
      <c r="AL275" s="11"/>
    </row>
    <row r="276" spans="1:38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11"/>
      <c r="AL276" s="11"/>
    </row>
    <row r="277" spans="1:38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11"/>
      <c r="AL277" s="11"/>
    </row>
    <row r="278" spans="1:38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11"/>
      <c r="AL278" s="11"/>
    </row>
    <row r="279" spans="1:38" ht="6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11"/>
      <c r="AL279" s="11"/>
    </row>
    <row r="280" spans="1:38" ht="15.75" thickBo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</row>
  </sheetData>
  <mergeCells count="113">
    <mergeCell ref="A64:B64"/>
    <mergeCell ref="H131:AH132"/>
    <mergeCell ref="A49:D49"/>
    <mergeCell ref="E49:M49"/>
    <mergeCell ref="O49:Q49"/>
    <mergeCell ref="R49:U49"/>
    <mergeCell ref="AB49:AH49"/>
    <mergeCell ref="H171:AH172"/>
    <mergeCell ref="A84:F86"/>
    <mergeCell ref="G84:AB86"/>
    <mergeCell ref="AC84:AH84"/>
    <mergeCell ref="AC85:AH86"/>
    <mergeCell ref="A88:D88"/>
    <mergeCell ref="E88:M88"/>
    <mergeCell ref="O88:U88"/>
    <mergeCell ref="AB88:AH88"/>
    <mergeCell ref="A89:D89"/>
    <mergeCell ref="E89:M89"/>
    <mergeCell ref="O89:Q89"/>
    <mergeCell ref="R89:U89"/>
    <mergeCell ref="AB89:AH89"/>
    <mergeCell ref="A91:E92"/>
    <mergeCell ref="H91:AH92"/>
    <mergeCell ref="A104:B104"/>
    <mergeCell ref="A51:E52"/>
    <mergeCell ref="H51:AH52"/>
    <mergeCell ref="AC44:AH44"/>
    <mergeCell ref="AC45:AH46"/>
    <mergeCell ref="A9:D9"/>
    <mergeCell ref="E9:M9"/>
    <mergeCell ref="O9:Q9"/>
    <mergeCell ref="R9:U9"/>
    <mergeCell ref="AB9:AH9"/>
    <mergeCell ref="A48:D48"/>
    <mergeCell ref="E48:M48"/>
    <mergeCell ref="O48:U48"/>
    <mergeCell ref="AB48:AH48"/>
    <mergeCell ref="A4:F6"/>
    <mergeCell ref="G4:AB6"/>
    <mergeCell ref="AC4:AH4"/>
    <mergeCell ref="AC5:AH6"/>
    <mergeCell ref="A8:D8"/>
    <mergeCell ref="E8:M8"/>
    <mergeCell ref="O8:U8"/>
    <mergeCell ref="AB8:AH8"/>
    <mergeCell ref="R169:U169"/>
    <mergeCell ref="O129:Q129"/>
    <mergeCell ref="R129:U129"/>
    <mergeCell ref="A124:F126"/>
    <mergeCell ref="AC124:AH124"/>
    <mergeCell ref="AC125:AH126"/>
    <mergeCell ref="G124:AB126"/>
    <mergeCell ref="O128:U128"/>
    <mergeCell ref="A128:D128"/>
    <mergeCell ref="E128:M128"/>
    <mergeCell ref="AB128:AH128"/>
    <mergeCell ref="A11:E12"/>
    <mergeCell ref="A24:B24"/>
    <mergeCell ref="H11:AH12"/>
    <mergeCell ref="A44:F46"/>
    <mergeCell ref="G44:AB46"/>
    <mergeCell ref="A184:B184"/>
    <mergeCell ref="A171:E172"/>
    <mergeCell ref="E129:M129"/>
    <mergeCell ref="AB129:AH129"/>
    <mergeCell ref="AB168:AH168"/>
    <mergeCell ref="AB169:AH169"/>
    <mergeCell ref="A164:F166"/>
    <mergeCell ref="G164:AB166"/>
    <mergeCell ref="A168:D168"/>
    <mergeCell ref="E168:M168"/>
    <mergeCell ref="O168:U168"/>
    <mergeCell ref="A169:D169"/>
    <mergeCell ref="E169:M169"/>
    <mergeCell ref="AC164:AH164"/>
    <mergeCell ref="AC165:AH166"/>
    <mergeCell ref="A131:E132"/>
    <mergeCell ref="A144:B144"/>
    <mergeCell ref="A129:D129"/>
    <mergeCell ref="O169:Q169"/>
    <mergeCell ref="A208:D208"/>
    <mergeCell ref="E208:M208"/>
    <mergeCell ref="O208:U208"/>
    <mergeCell ref="AB208:AH208"/>
    <mergeCell ref="A209:D209"/>
    <mergeCell ref="E209:M209"/>
    <mergeCell ref="O209:Q209"/>
    <mergeCell ref="R209:U209"/>
    <mergeCell ref="AB209:AH209"/>
    <mergeCell ref="A251:E252"/>
    <mergeCell ref="A264:B264"/>
    <mergeCell ref="A248:D248"/>
    <mergeCell ref="E248:M248"/>
    <mergeCell ref="O248:U248"/>
    <mergeCell ref="H251:AH252"/>
    <mergeCell ref="L2:P2"/>
    <mergeCell ref="A211:E212"/>
    <mergeCell ref="A224:B224"/>
    <mergeCell ref="A244:F246"/>
    <mergeCell ref="G244:AB246"/>
    <mergeCell ref="AC244:AH244"/>
    <mergeCell ref="AC245:AH246"/>
    <mergeCell ref="H211:AH212"/>
    <mergeCell ref="AB248:AH248"/>
    <mergeCell ref="A249:D249"/>
    <mergeCell ref="E249:M249"/>
    <mergeCell ref="O249:Q249"/>
    <mergeCell ref="R249:U249"/>
    <mergeCell ref="AB249:AH249"/>
    <mergeCell ref="A204:F206"/>
    <mergeCell ref="G204:AB206"/>
    <mergeCell ref="AC204:AH204"/>
    <mergeCell ref="AC205:AH206"/>
  </mergeCells>
  <printOptions horizontalCentered="1"/>
  <pageMargins left="0.51181102362204722" right="0.55118110236220474" top="0.55118110236220474" bottom="0.55118110236220474" header="0.31496062992125984" footer="0.19685039370078741"/>
  <pageSetup paperSize="9" orientation="landscape" r:id="rId1"/>
  <headerFooter>
    <oddFooter>&amp;L&amp;9FQSE27-NAV-POR&amp;C&amp;9Efectuado por (nome, rubrica) &amp;11________________________&amp;R&amp;9pág. &amp;11____ &amp;9de&amp;11 ______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T80"/>
  <sheetViews>
    <sheetView showGridLines="0" view="pageBreakPreview" zoomScale="85" zoomScaleNormal="100" zoomScaleSheetLayoutView="85" zoomScalePageLayoutView="70" workbookViewId="0">
      <selection activeCell="O9" sqref="O9:Q9"/>
    </sheetView>
  </sheetViews>
  <sheetFormatPr defaultRowHeight="15"/>
  <cols>
    <col min="1" max="1" width="7.5703125" style="1" customWidth="1"/>
    <col min="2" max="34" width="3.85546875" style="1" customWidth="1"/>
    <col min="35" max="36" width="4.140625" style="1" customWidth="1"/>
    <col min="37" max="95" width="4.140625" customWidth="1"/>
  </cols>
  <sheetData>
    <row r="1" spans="1:98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5"/>
      <c r="AC1" s="15"/>
      <c r="AD1" s="15"/>
      <c r="AE1" s="15"/>
      <c r="AF1" s="15"/>
      <c r="AG1" s="15"/>
      <c r="AH1" s="21"/>
      <c r="AI1" s="16"/>
      <c r="AJ1" s="16"/>
      <c r="AK1" s="17"/>
      <c r="AL1" s="17"/>
    </row>
    <row r="2" spans="1:98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6"/>
      <c r="AC2" s="16"/>
      <c r="AD2" s="16"/>
      <c r="AE2" s="16"/>
      <c r="AF2" s="16"/>
      <c r="AG2" s="16"/>
      <c r="AH2" s="22"/>
      <c r="AI2" s="16"/>
      <c r="AJ2" s="16"/>
      <c r="AK2" s="17"/>
      <c r="AL2" s="17"/>
    </row>
    <row r="3" spans="1:98" ht="7.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6"/>
      <c r="AC3" s="16"/>
      <c r="AD3" s="16"/>
      <c r="AE3" s="16"/>
      <c r="AF3" s="16"/>
      <c r="AG3" s="16"/>
      <c r="AH3" s="22"/>
      <c r="AI3" s="16"/>
      <c r="AJ3" s="16"/>
      <c r="AK3" s="17"/>
      <c r="AL3" s="17"/>
    </row>
    <row r="4" spans="1:98">
      <c r="A4" s="101" t="s">
        <v>38</v>
      </c>
      <c r="B4" s="102"/>
      <c r="C4" s="102"/>
      <c r="D4" s="102"/>
      <c r="E4" s="102"/>
      <c r="F4" s="102"/>
      <c r="G4" s="105" t="s">
        <v>55</v>
      </c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7"/>
      <c r="AC4" s="114" t="s">
        <v>39</v>
      </c>
      <c r="AD4" s="115"/>
      <c r="AE4" s="115"/>
      <c r="AF4" s="115"/>
      <c r="AG4" s="115"/>
      <c r="AH4" s="116"/>
      <c r="AI4" s="19"/>
      <c r="AJ4" s="19"/>
      <c r="AK4" s="19"/>
      <c r="AL4" s="19"/>
    </row>
    <row r="5" spans="1:98" ht="6.75" customHeight="1">
      <c r="A5" s="101"/>
      <c r="B5" s="102"/>
      <c r="C5" s="102"/>
      <c r="D5" s="102"/>
      <c r="E5" s="102"/>
      <c r="F5" s="102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10"/>
      <c r="AC5" s="117" t="s">
        <v>40</v>
      </c>
      <c r="AD5" s="118"/>
      <c r="AE5" s="118"/>
      <c r="AF5" s="118"/>
      <c r="AG5" s="118"/>
      <c r="AH5" s="119"/>
      <c r="AI5" s="18"/>
      <c r="AJ5" s="18"/>
      <c r="AK5" s="18"/>
      <c r="AL5" s="18"/>
    </row>
    <row r="6" spans="1:98" ht="15.75" thickBot="1">
      <c r="A6" s="103"/>
      <c r="B6" s="104"/>
      <c r="C6" s="104"/>
      <c r="D6" s="104"/>
      <c r="E6" s="104"/>
      <c r="F6" s="104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3"/>
      <c r="AC6" s="120"/>
      <c r="AD6" s="121"/>
      <c r="AE6" s="121"/>
      <c r="AF6" s="121"/>
      <c r="AG6" s="121"/>
      <c r="AH6" s="122"/>
      <c r="AI6" s="18"/>
      <c r="AJ6" s="18"/>
      <c r="AK6" s="18"/>
      <c r="AL6" s="18"/>
    </row>
    <row r="7" spans="1:98" ht="3" customHeight="1">
      <c r="A7" s="48"/>
      <c r="B7" s="48"/>
      <c r="C7" s="48"/>
      <c r="D7" s="48"/>
      <c r="E7" s="48"/>
      <c r="F7" s="48"/>
      <c r="G7" s="48"/>
      <c r="H7" s="48"/>
    </row>
    <row r="8" spans="1:98" ht="15" customHeight="1">
      <c r="A8" s="88" t="s">
        <v>42</v>
      </c>
      <c r="B8" s="88"/>
      <c r="C8" s="88"/>
      <c r="D8" s="88"/>
      <c r="E8" s="89" t="s">
        <v>63</v>
      </c>
      <c r="F8" s="90"/>
      <c r="G8" s="90"/>
      <c r="H8" s="90"/>
      <c r="I8" s="90"/>
      <c r="J8" s="90"/>
      <c r="K8" s="90"/>
      <c r="L8" s="90"/>
      <c r="M8" s="90"/>
      <c r="O8" s="91" t="s">
        <v>44</v>
      </c>
      <c r="P8" s="92"/>
      <c r="Q8" s="92"/>
      <c r="R8" s="92"/>
      <c r="S8" s="92"/>
      <c r="T8" s="92"/>
      <c r="U8" s="92"/>
      <c r="V8" s="5"/>
      <c r="W8" s="5"/>
      <c r="X8" s="5"/>
      <c r="Y8" s="5"/>
      <c r="Z8" s="13"/>
      <c r="AB8" s="91" t="s">
        <v>46</v>
      </c>
      <c r="AC8" s="92"/>
      <c r="AD8" s="92"/>
      <c r="AE8" s="92"/>
      <c r="AF8" s="92"/>
      <c r="AG8" s="92"/>
      <c r="AH8" s="123"/>
    </row>
    <row r="9" spans="1:98" ht="15" customHeight="1">
      <c r="A9" s="88" t="s">
        <v>43</v>
      </c>
      <c r="B9" s="88"/>
      <c r="C9" s="88"/>
      <c r="D9" s="88"/>
      <c r="E9" s="89" t="s">
        <v>53</v>
      </c>
      <c r="F9" s="90"/>
      <c r="G9" s="90"/>
      <c r="H9" s="90"/>
      <c r="I9" s="90"/>
      <c r="J9" s="90"/>
      <c r="K9" s="90"/>
      <c r="L9" s="90"/>
      <c r="M9" s="90"/>
      <c r="O9" s="124" t="s">
        <v>56</v>
      </c>
      <c r="P9" s="125"/>
      <c r="Q9" s="125"/>
      <c r="R9" s="126">
        <f>(47)*50/100</f>
        <v>23.5</v>
      </c>
      <c r="S9" s="126"/>
      <c r="T9" s="126"/>
      <c r="U9" s="126"/>
      <c r="V9" s="12"/>
      <c r="W9" s="12"/>
      <c r="X9" s="12"/>
      <c r="Y9" s="12"/>
      <c r="Z9" s="14"/>
      <c r="AB9" s="127">
        <v>40079</v>
      </c>
      <c r="AC9" s="128"/>
      <c r="AD9" s="128"/>
      <c r="AE9" s="128"/>
      <c r="AF9" s="128"/>
      <c r="AG9" s="128"/>
      <c r="AH9" s="129"/>
    </row>
    <row r="10" spans="1:98" ht="7.5" customHeight="1">
      <c r="A10" s="48"/>
      <c r="B10" s="48"/>
      <c r="C10" s="48"/>
      <c r="D10" s="48"/>
      <c r="E10" s="48"/>
      <c r="F10" s="48"/>
      <c r="G10" s="48"/>
      <c r="H10" s="48"/>
    </row>
    <row r="11" spans="1:98" ht="15" customHeight="1">
      <c r="A11" s="86" t="s">
        <v>45</v>
      </c>
      <c r="B11" s="86"/>
      <c r="C11" s="86"/>
      <c r="D11" s="86"/>
      <c r="E11" s="86"/>
      <c r="F11" s="48"/>
      <c r="G11" s="48"/>
      <c r="H11" s="48"/>
    </row>
    <row r="12" spans="1:98" ht="15" customHeight="1">
      <c r="A12" s="86"/>
      <c r="B12" s="86"/>
      <c r="C12" s="86"/>
      <c r="D12" s="86"/>
      <c r="E12" s="86"/>
      <c r="F12" s="48"/>
      <c r="G12" s="48"/>
      <c r="H12" s="48"/>
    </row>
    <row r="13" spans="1:98" ht="7.5" customHeight="1">
      <c r="A13" s="48"/>
      <c r="B13" s="48"/>
      <c r="C13" s="48"/>
      <c r="D13" s="48"/>
      <c r="E13" s="48"/>
      <c r="F13" s="48"/>
      <c r="G13" s="48"/>
      <c r="H13" s="48"/>
    </row>
    <row r="14" spans="1:98">
      <c r="A14" s="31"/>
      <c r="B14" s="32" t="s">
        <v>47</v>
      </c>
      <c r="C14" s="32" t="s">
        <v>48</v>
      </c>
      <c r="D14" s="32" t="s">
        <v>49</v>
      </c>
      <c r="E14" s="32" t="s">
        <v>0</v>
      </c>
      <c r="F14" s="32" t="s">
        <v>1</v>
      </c>
      <c r="G14" s="32" t="s">
        <v>2</v>
      </c>
      <c r="H14" s="32" t="s">
        <v>3</v>
      </c>
      <c r="I14" s="32" t="s">
        <v>4</v>
      </c>
      <c r="J14" s="32" t="s">
        <v>5</v>
      </c>
      <c r="K14" s="32" t="s">
        <v>6</v>
      </c>
      <c r="L14" s="32" t="s">
        <v>7</v>
      </c>
      <c r="M14" s="32" t="s">
        <v>8</v>
      </c>
      <c r="N14" s="32" t="s">
        <v>9</v>
      </c>
      <c r="O14" s="32" t="s">
        <v>10</v>
      </c>
      <c r="P14" s="32" t="s">
        <v>11</v>
      </c>
      <c r="Q14" s="32" t="s">
        <v>12</v>
      </c>
      <c r="R14" s="32" t="s">
        <v>13</v>
      </c>
      <c r="S14" s="32" t="s">
        <v>14</v>
      </c>
      <c r="T14" s="32" t="s">
        <v>15</v>
      </c>
      <c r="U14" s="32" t="s">
        <v>16</v>
      </c>
      <c r="V14" s="32" t="s">
        <v>17</v>
      </c>
      <c r="W14" s="32" t="s">
        <v>18</v>
      </c>
      <c r="X14" s="32" t="s">
        <v>19</v>
      </c>
      <c r="Y14" s="32" t="s">
        <v>20</v>
      </c>
      <c r="Z14" s="32" t="s">
        <v>21</v>
      </c>
      <c r="AA14" s="32" t="s">
        <v>22</v>
      </c>
      <c r="AB14" s="32" t="s">
        <v>23</v>
      </c>
      <c r="AC14" s="32" t="s">
        <v>24</v>
      </c>
      <c r="AD14" s="32" t="s">
        <v>25</v>
      </c>
      <c r="AE14" s="32" t="s">
        <v>26</v>
      </c>
      <c r="AF14" s="32" t="s">
        <v>27</v>
      </c>
      <c r="AG14" s="32" t="s">
        <v>28</v>
      </c>
      <c r="AH14" s="24"/>
      <c r="AI14" s="24"/>
      <c r="AK14" s="45" t="s">
        <v>47</v>
      </c>
      <c r="AL14" s="45" t="s">
        <v>48</v>
      </c>
      <c r="AM14" s="45" t="s">
        <v>49</v>
      </c>
      <c r="AN14" s="45" t="s">
        <v>0</v>
      </c>
      <c r="AO14" s="45" t="s">
        <v>1</v>
      </c>
      <c r="AP14" s="45" t="s">
        <v>2</v>
      </c>
      <c r="AQ14" s="45" t="s">
        <v>3</v>
      </c>
      <c r="AR14" s="45" t="s">
        <v>4</v>
      </c>
      <c r="AS14" s="45" t="s">
        <v>5</v>
      </c>
      <c r="AT14" s="45" t="s">
        <v>6</v>
      </c>
      <c r="AU14" s="45" t="s">
        <v>7</v>
      </c>
      <c r="AV14" s="45" t="s">
        <v>8</v>
      </c>
      <c r="AW14" s="45" t="s">
        <v>9</v>
      </c>
      <c r="AX14" s="45" t="s">
        <v>10</v>
      </c>
      <c r="AY14" s="45" t="s">
        <v>11</v>
      </c>
      <c r="AZ14" s="45" t="s">
        <v>12</v>
      </c>
      <c r="BA14" s="45" t="s">
        <v>13</v>
      </c>
      <c r="BB14" s="45" t="s">
        <v>14</v>
      </c>
      <c r="BC14" s="45" t="s">
        <v>15</v>
      </c>
      <c r="BD14" s="45" t="s">
        <v>16</v>
      </c>
      <c r="BE14" s="45" t="s">
        <v>17</v>
      </c>
      <c r="BF14" s="45" t="s">
        <v>18</v>
      </c>
      <c r="BG14" s="45" t="s">
        <v>19</v>
      </c>
      <c r="BH14" s="45" t="s">
        <v>20</v>
      </c>
      <c r="BI14" s="45" t="s">
        <v>21</v>
      </c>
      <c r="BJ14" s="45" t="s">
        <v>22</v>
      </c>
      <c r="BK14" s="45" t="s">
        <v>23</v>
      </c>
      <c r="BL14" s="45" t="s">
        <v>24</v>
      </c>
      <c r="BM14" s="45" t="s">
        <v>25</v>
      </c>
      <c r="BN14" s="45" t="s">
        <v>26</v>
      </c>
      <c r="BO14" s="45" t="s">
        <v>27</v>
      </c>
      <c r="BP14" s="45" t="s">
        <v>28</v>
      </c>
      <c r="BQ14" s="45" t="s">
        <v>29</v>
      </c>
      <c r="BR14" s="45" t="s">
        <v>30</v>
      </c>
      <c r="BS14" s="45" t="s">
        <v>31</v>
      </c>
      <c r="BT14" s="45" t="s">
        <v>32</v>
      </c>
      <c r="BU14" s="45" t="s">
        <v>33</v>
      </c>
      <c r="BV14" s="45" t="s">
        <v>34</v>
      </c>
      <c r="BW14" s="45" t="s">
        <v>50</v>
      </c>
      <c r="BX14" s="45" t="s">
        <v>51</v>
      </c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</row>
    <row r="15" spans="1:98">
      <c r="A15" s="33" t="s">
        <v>35</v>
      </c>
      <c r="B15" s="34">
        <v>0</v>
      </c>
      <c r="C15" s="34"/>
      <c r="D15" s="34">
        <v>32</v>
      </c>
      <c r="E15" s="34">
        <v>25</v>
      </c>
      <c r="F15" s="34">
        <v>24</v>
      </c>
      <c r="G15" s="34">
        <v>14</v>
      </c>
      <c r="H15" s="34">
        <v>17</v>
      </c>
      <c r="I15" s="34">
        <v>12</v>
      </c>
      <c r="J15" s="34">
        <v>10</v>
      </c>
      <c r="K15" s="34">
        <v>15</v>
      </c>
      <c r="L15" s="34">
        <v>8</v>
      </c>
      <c r="M15" s="34">
        <v>8</v>
      </c>
      <c r="N15" s="34">
        <v>8</v>
      </c>
      <c r="O15" s="34">
        <v>19</v>
      </c>
      <c r="P15" s="34">
        <v>9</v>
      </c>
      <c r="Q15" s="34">
        <v>24</v>
      </c>
      <c r="R15" s="34">
        <v>28</v>
      </c>
      <c r="S15" s="34">
        <v>39</v>
      </c>
      <c r="T15" s="34">
        <v>40</v>
      </c>
      <c r="U15" s="34">
        <v>42</v>
      </c>
      <c r="V15" s="34">
        <v>42</v>
      </c>
      <c r="W15" s="34">
        <v>0</v>
      </c>
      <c r="X15" s="34">
        <v>0</v>
      </c>
      <c r="Y15" s="34">
        <v>0</v>
      </c>
      <c r="Z15" s="34">
        <v>5</v>
      </c>
      <c r="AA15" s="34">
        <v>0</v>
      </c>
      <c r="AB15" s="34">
        <v>11</v>
      </c>
      <c r="AC15" s="34">
        <v>11</v>
      </c>
      <c r="AD15" s="34">
        <v>11</v>
      </c>
      <c r="AE15" s="34">
        <v>17</v>
      </c>
      <c r="AF15" s="40">
        <v>7</v>
      </c>
      <c r="AG15" s="34">
        <v>7</v>
      </c>
      <c r="AH15" s="25"/>
      <c r="AI15" s="25"/>
      <c r="AJ15" s="2" t="s">
        <v>35</v>
      </c>
      <c r="AK15" s="46">
        <f>IF(B15="","",B15)</f>
        <v>0</v>
      </c>
      <c r="AL15" s="46" t="str">
        <f t="shared" ref="AL15:BO17" si="0">IF(C15="","",C15)</f>
        <v/>
      </c>
      <c r="AM15" s="46">
        <f t="shared" si="0"/>
        <v>32</v>
      </c>
      <c r="AN15" s="46">
        <f t="shared" ref="AN15" si="1">IF(E15="","",E15)</f>
        <v>25</v>
      </c>
      <c r="AO15" s="46">
        <f t="shared" ref="AO15" si="2">IF(F15="","",F15)</f>
        <v>24</v>
      </c>
      <c r="AP15" s="46">
        <f t="shared" ref="AP15" si="3">IF(G15="","",G15)</f>
        <v>14</v>
      </c>
      <c r="AQ15" s="46">
        <f t="shared" ref="AQ15" si="4">IF(H15="","",H15)</f>
        <v>17</v>
      </c>
      <c r="AR15" s="46">
        <f t="shared" ref="AR15" si="5">IF(I15="","",I15)</f>
        <v>12</v>
      </c>
      <c r="AS15" s="46">
        <f t="shared" ref="AS15" si="6">IF(J15="","",J15)</f>
        <v>10</v>
      </c>
      <c r="AT15" s="46">
        <f t="shared" ref="AT15" si="7">IF(K15="","",K15)</f>
        <v>15</v>
      </c>
      <c r="AU15" s="46">
        <f t="shared" ref="AU15" si="8">IF(L15="","",L15)</f>
        <v>8</v>
      </c>
      <c r="AV15" s="46">
        <f t="shared" ref="AV15" si="9">IF(M15="","",M15)</f>
        <v>8</v>
      </c>
      <c r="AW15" s="46">
        <f t="shared" ref="AW15" si="10">IF(N15="","",N15)</f>
        <v>8</v>
      </c>
      <c r="AX15" s="46">
        <f t="shared" ref="AX15" si="11">IF(O15="","",O15)</f>
        <v>19</v>
      </c>
      <c r="AY15" s="46">
        <f t="shared" ref="AY15" si="12">IF(P15="","",P15)</f>
        <v>9</v>
      </c>
      <c r="AZ15" s="46">
        <f t="shared" ref="AZ15" si="13">IF(Q15="","",Q15)</f>
        <v>24</v>
      </c>
      <c r="BA15" s="46">
        <f t="shared" ref="BA15" si="14">IF(R15="","",R15)</f>
        <v>28</v>
      </c>
      <c r="BB15" s="46">
        <f t="shared" ref="BB15" si="15">IF(S15="","",S15)</f>
        <v>39</v>
      </c>
      <c r="BC15" s="46">
        <f t="shared" ref="BC15" si="16">IF(T15="","",T15)</f>
        <v>40</v>
      </c>
      <c r="BD15" s="46">
        <f t="shared" ref="BD15" si="17">IF(U15="","",U15)</f>
        <v>42</v>
      </c>
      <c r="BE15" s="46">
        <f t="shared" ref="BE15" si="18">IF(V15="","",V15)</f>
        <v>42</v>
      </c>
      <c r="BF15" s="46">
        <f t="shared" ref="BF15" si="19">IF(W15="","",W15)</f>
        <v>0</v>
      </c>
      <c r="BG15" s="46">
        <f t="shared" ref="BG15" si="20">IF(X15="","",X15)</f>
        <v>0</v>
      </c>
      <c r="BH15" s="46">
        <f t="shared" ref="BH15" si="21">IF(Y15="","",Y15)</f>
        <v>0</v>
      </c>
      <c r="BI15" s="46">
        <f t="shared" ref="BI15" si="22">IF(Z15="","",Z15)</f>
        <v>5</v>
      </c>
      <c r="BJ15" s="46">
        <f t="shared" ref="BJ15" si="23">IF(AA15="","",AA15)</f>
        <v>0</v>
      </c>
      <c r="BK15" s="46">
        <f t="shared" ref="BK15" si="24">IF(AB15="","",AB15)</f>
        <v>11</v>
      </c>
      <c r="BL15" s="46">
        <f t="shared" ref="BL15" si="25">IF(AC15="","",AC15)</f>
        <v>11</v>
      </c>
      <c r="BM15" s="46">
        <f t="shared" ref="BM15" si="26">IF(AD15="","",AD15)</f>
        <v>11</v>
      </c>
      <c r="BN15" s="46">
        <f t="shared" ref="BN15" si="27">IF(AE15="","",AE15)</f>
        <v>17</v>
      </c>
      <c r="BO15" s="46">
        <f t="shared" ref="BO15" si="28">IF(AF15="","",AF15)</f>
        <v>7</v>
      </c>
      <c r="BP15" s="46">
        <f t="shared" ref="BP15" si="29">IF(AG15="","",AG15)</f>
        <v>7</v>
      </c>
      <c r="BQ15" s="46">
        <f>IF(B20="","",B20)</f>
        <v>7</v>
      </c>
      <c r="BR15" s="46">
        <f t="shared" ref="BR15:BV15" si="30">IF(C20="","",C20)</f>
        <v>7</v>
      </c>
      <c r="BS15" s="46"/>
      <c r="BT15" s="46"/>
      <c r="BU15" s="46"/>
      <c r="BV15" s="46">
        <f t="shared" si="30"/>
        <v>5</v>
      </c>
      <c r="BW15" s="46"/>
      <c r="BX15" s="46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</row>
    <row r="16" spans="1:98">
      <c r="A16" s="35" t="s">
        <v>36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25"/>
      <c r="AI16" s="25"/>
      <c r="AJ16" s="2" t="s">
        <v>36</v>
      </c>
      <c r="AK16" s="46" t="str">
        <f>IF(B16="","",B16)</f>
        <v/>
      </c>
      <c r="AL16" s="46" t="str">
        <f t="shared" si="0"/>
        <v/>
      </c>
      <c r="AM16" s="46" t="str">
        <f t="shared" si="0"/>
        <v/>
      </c>
      <c r="AN16" s="46" t="str">
        <f t="shared" si="0"/>
        <v/>
      </c>
      <c r="AO16" s="46" t="str">
        <f t="shared" si="0"/>
        <v/>
      </c>
      <c r="AP16" s="46"/>
      <c r="AQ16" s="46" t="str">
        <f t="shared" si="0"/>
        <v/>
      </c>
      <c r="AR16" s="46"/>
      <c r="AS16" s="46" t="str">
        <f t="shared" si="0"/>
        <v/>
      </c>
      <c r="AT16" s="46" t="str">
        <f t="shared" si="0"/>
        <v/>
      </c>
      <c r="AU16" s="46" t="str">
        <f t="shared" si="0"/>
        <v/>
      </c>
      <c r="AV16" s="46" t="str">
        <f>IF(M16="","",M16)</f>
        <v/>
      </c>
      <c r="AW16" s="46"/>
      <c r="AX16" s="46"/>
      <c r="AY16" s="46"/>
      <c r="AZ16" s="46"/>
      <c r="BA16" s="46"/>
      <c r="BB16" s="46"/>
      <c r="BC16" s="46" t="str">
        <f>IF(T16="","",T16)</f>
        <v/>
      </c>
      <c r="BD16" s="46"/>
      <c r="BE16" s="46"/>
      <c r="BF16" s="46" t="str">
        <f t="shared" si="0"/>
        <v/>
      </c>
      <c r="BG16" s="46" t="str">
        <f t="shared" si="0"/>
        <v/>
      </c>
      <c r="BH16" s="46" t="str">
        <f t="shared" si="0"/>
        <v/>
      </c>
      <c r="BI16" s="46" t="str">
        <f t="shared" si="0"/>
        <v/>
      </c>
      <c r="BJ16" s="46" t="str">
        <f t="shared" si="0"/>
        <v/>
      </c>
      <c r="BK16" s="46" t="str">
        <f t="shared" si="0"/>
        <v/>
      </c>
      <c r="BL16" s="46" t="str">
        <f t="shared" si="0"/>
        <v/>
      </c>
      <c r="BM16" s="46" t="str">
        <f t="shared" si="0"/>
        <v/>
      </c>
      <c r="BN16" s="46" t="str">
        <f t="shared" si="0"/>
        <v/>
      </c>
      <c r="BO16" s="46" t="str">
        <f t="shared" si="0"/>
        <v/>
      </c>
      <c r="BP16" s="46" t="str">
        <f>IF(AG16="","",AG16)</f>
        <v/>
      </c>
      <c r="BQ16" s="46" t="str">
        <f>IF(B21="","",B21)</f>
        <v/>
      </c>
      <c r="BR16" s="46"/>
      <c r="BS16" s="46" t="str">
        <f>IF(D21="","",D21)</f>
        <v/>
      </c>
      <c r="BT16" s="46" t="str">
        <f>IF(E21="","",E21)</f>
        <v/>
      </c>
      <c r="BU16" s="46"/>
      <c r="BV16" s="46"/>
      <c r="BW16" s="46"/>
      <c r="BX16" s="46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</row>
    <row r="17" spans="1:98">
      <c r="A17" s="37" t="s">
        <v>37</v>
      </c>
      <c r="B17" s="38">
        <v>10</v>
      </c>
      <c r="C17" s="38"/>
      <c r="D17" s="38">
        <v>29</v>
      </c>
      <c r="E17" s="38">
        <v>27</v>
      </c>
      <c r="F17" s="38">
        <v>25</v>
      </c>
      <c r="G17" s="38">
        <v>19</v>
      </c>
      <c r="H17" s="38">
        <v>19</v>
      </c>
      <c r="I17" s="38">
        <v>20</v>
      </c>
      <c r="J17" s="38">
        <v>21</v>
      </c>
      <c r="K17" s="38">
        <v>23</v>
      </c>
      <c r="L17" s="38">
        <v>13</v>
      </c>
      <c r="M17" s="38">
        <v>10</v>
      </c>
      <c r="N17" s="38">
        <v>11</v>
      </c>
      <c r="O17" s="38">
        <v>18</v>
      </c>
      <c r="P17" s="38">
        <v>22</v>
      </c>
      <c r="Q17" s="38">
        <v>31</v>
      </c>
      <c r="R17" s="38">
        <v>31</v>
      </c>
      <c r="S17" s="38">
        <v>36</v>
      </c>
      <c r="T17" s="38">
        <v>36</v>
      </c>
      <c r="U17" s="38">
        <v>40</v>
      </c>
      <c r="V17" s="38">
        <v>37</v>
      </c>
      <c r="W17" s="38">
        <v>7</v>
      </c>
      <c r="X17" s="38">
        <v>12</v>
      </c>
      <c r="Y17" s="38">
        <v>12</v>
      </c>
      <c r="Z17" s="38">
        <v>12</v>
      </c>
      <c r="AA17" s="38">
        <v>12</v>
      </c>
      <c r="AB17" s="38">
        <v>15</v>
      </c>
      <c r="AC17" s="38">
        <v>15</v>
      </c>
      <c r="AD17" s="38">
        <v>18</v>
      </c>
      <c r="AE17" s="38">
        <v>12</v>
      </c>
      <c r="AF17" s="42">
        <v>9</v>
      </c>
      <c r="AG17" s="38">
        <v>11</v>
      </c>
      <c r="AH17" s="25"/>
      <c r="AI17" s="25"/>
      <c r="AJ17" s="2" t="s">
        <v>37</v>
      </c>
      <c r="AK17" s="46">
        <f>IF(B17="","",B17)</f>
        <v>10</v>
      </c>
      <c r="AL17" s="46"/>
      <c r="AM17" s="46">
        <f t="shared" si="0"/>
        <v>29</v>
      </c>
      <c r="AN17" s="46">
        <f t="shared" si="0"/>
        <v>27</v>
      </c>
      <c r="AO17" s="46">
        <f t="shared" si="0"/>
        <v>25</v>
      </c>
      <c r="AP17" s="46">
        <f t="shared" ref="AP17" si="31">IF(G17="","",G17)</f>
        <v>19</v>
      </c>
      <c r="AQ17" s="46">
        <f t="shared" si="0"/>
        <v>19</v>
      </c>
      <c r="AR17" s="46">
        <f t="shared" ref="AR17" si="32">IF(I17="","",I17)</f>
        <v>20</v>
      </c>
      <c r="AS17" s="46">
        <f t="shared" si="0"/>
        <v>21</v>
      </c>
      <c r="AT17" s="46">
        <f t="shared" si="0"/>
        <v>23</v>
      </c>
      <c r="AU17" s="46">
        <f t="shared" si="0"/>
        <v>13</v>
      </c>
      <c r="AV17" s="46">
        <f t="shared" ref="AV17:BE17" si="33">IF(M17="","",M17)</f>
        <v>10</v>
      </c>
      <c r="AW17" s="46">
        <f t="shared" si="33"/>
        <v>11</v>
      </c>
      <c r="AX17" s="46">
        <f t="shared" si="33"/>
        <v>18</v>
      </c>
      <c r="AY17" s="46">
        <f t="shared" si="33"/>
        <v>22</v>
      </c>
      <c r="AZ17" s="46">
        <f t="shared" si="33"/>
        <v>31</v>
      </c>
      <c r="BA17" s="46">
        <f t="shared" si="33"/>
        <v>31</v>
      </c>
      <c r="BB17" s="46">
        <f t="shared" si="33"/>
        <v>36</v>
      </c>
      <c r="BC17" s="46">
        <f t="shared" si="33"/>
        <v>36</v>
      </c>
      <c r="BD17" s="46">
        <f t="shared" si="33"/>
        <v>40</v>
      </c>
      <c r="BE17" s="46">
        <f t="shared" si="33"/>
        <v>37</v>
      </c>
      <c r="BF17" s="46">
        <f t="shared" si="0"/>
        <v>7</v>
      </c>
      <c r="BG17" s="46">
        <f t="shared" si="0"/>
        <v>12</v>
      </c>
      <c r="BH17" s="46">
        <f t="shared" si="0"/>
        <v>12</v>
      </c>
      <c r="BI17" s="46">
        <f t="shared" si="0"/>
        <v>12</v>
      </c>
      <c r="BJ17" s="46">
        <f t="shared" si="0"/>
        <v>12</v>
      </c>
      <c r="BK17" s="46">
        <f t="shared" si="0"/>
        <v>15</v>
      </c>
      <c r="BL17" s="46">
        <f t="shared" si="0"/>
        <v>15</v>
      </c>
      <c r="BM17" s="46">
        <f t="shared" si="0"/>
        <v>18</v>
      </c>
      <c r="BN17" s="46">
        <f t="shared" si="0"/>
        <v>12</v>
      </c>
      <c r="BO17" s="46">
        <f t="shared" si="0"/>
        <v>9</v>
      </c>
      <c r="BP17" s="46">
        <f t="shared" ref="BP17" si="34">IF(AG17="","",AG17)</f>
        <v>11</v>
      </c>
      <c r="BQ17" s="46">
        <f>IF(B22="","",B22)</f>
        <v>11</v>
      </c>
      <c r="BR17" s="46">
        <f t="shared" ref="BR17:BV17" si="35">IF(C22="","",C22)</f>
        <v>11</v>
      </c>
      <c r="BS17" s="46">
        <f t="shared" si="35"/>
        <v>11</v>
      </c>
      <c r="BT17" s="46">
        <f t="shared" si="35"/>
        <v>-5</v>
      </c>
      <c r="BU17" s="46">
        <f t="shared" si="35"/>
        <v>-6</v>
      </c>
      <c r="BV17" s="46">
        <f t="shared" si="35"/>
        <v>-5</v>
      </c>
      <c r="BW17" s="46"/>
      <c r="BX17" s="46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</row>
    <row r="18" spans="1:98" ht="3.7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98">
      <c r="A19" s="31"/>
      <c r="B19" s="32" t="s">
        <v>29</v>
      </c>
      <c r="C19" s="32" t="s">
        <v>30</v>
      </c>
      <c r="D19" s="32" t="s">
        <v>31</v>
      </c>
      <c r="E19" s="32" t="s">
        <v>32</v>
      </c>
      <c r="F19" s="32" t="s">
        <v>33</v>
      </c>
      <c r="G19" s="32" t="s">
        <v>34</v>
      </c>
      <c r="H19" s="32" t="s">
        <v>50</v>
      </c>
      <c r="I19" s="32" t="s">
        <v>51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3"/>
      <c r="AG19" s="43"/>
      <c r="AH19" s="43"/>
      <c r="AI19" s="43"/>
      <c r="AJ19" s="43"/>
      <c r="AK19" s="43"/>
    </row>
    <row r="20" spans="1:98">
      <c r="A20" s="33" t="s">
        <v>35</v>
      </c>
      <c r="B20" s="34">
        <v>7</v>
      </c>
      <c r="C20" s="34">
        <v>7</v>
      </c>
      <c r="D20" s="34"/>
      <c r="E20" s="34"/>
      <c r="F20" s="34"/>
      <c r="G20" s="34">
        <v>5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28"/>
      <c r="AG20" s="25"/>
      <c r="AH20" s="25"/>
      <c r="AI20" s="25"/>
      <c r="AJ20" s="25"/>
    </row>
    <row r="21" spans="1:98">
      <c r="A21" s="35" t="s">
        <v>36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28"/>
      <c r="AG21" s="25"/>
      <c r="AH21" s="25"/>
      <c r="AI21" s="25"/>
      <c r="AJ21" s="25"/>
    </row>
    <row r="22" spans="1:98">
      <c r="A22" s="37" t="s">
        <v>37</v>
      </c>
      <c r="B22" s="42">
        <v>11</v>
      </c>
      <c r="C22" s="38">
        <v>11</v>
      </c>
      <c r="D22" s="38">
        <v>11</v>
      </c>
      <c r="E22" s="38">
        <v>-5</v>
      </c>
      <c r="F22" s="38">
        <v>-6</v>
      </c>
      <c r="G22" s="38">
        <v>-5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28"/>
      <c r="AG22" s="25"/>
      <c r="AH22" s="25"/>
      <c r="AI22" s="25"/>
      <c r="AJ22" s="25"/>
      <c r="AL22">
        <f>IF(B15="","",B15)</f>
        <v>0</v>
      </c>
    </row>
    <row r="23" spans="1:98" ht="5.25" customHeight="1">
      <c r="A23" s="2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98">
      <c r="A24" s="87" t="s">
        <v>41</v>
      </c>
      <c r="B24" s="87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1"/>
      <c r="AL24" s="11"/>
    </row>
    <row r="25" spans="1:98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1"/>
      <c r="AL25" s="11"/>
      <c r="AN25" s="44"/>
      <c r="AO25" s="44"/>
      <c r="AP25" s="44"/>
      <c r="AQ25" s="44"/>
      <c r="AR25" s="44"/>
    </row>
    <row r="26" spans="1:98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1"/>
      <c r="AL26" s="11"/>
      <c r="AN26" s="44"/>
      <c r="AO26" s="44"/>
      <c r="AP26" s="44"/>
      <c r="AQ26" s="44"/>
      <c r="AR26" s="44"/>
    </row>
    <row r="27" spans="1:98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11"/>
      <c r="AL27" s="11"/>
    </row>
    <row r="28" spans="1:9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11"/>
      <c r="AL28" s="11"/>
    </row>
    <row r="29" spans="1:98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1"/>
      <c r="AL29" s="11"/>
    </row>
    <row r="30" spans="1:98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11"/>
      <c r="AL30" s="11"/>
    </row>
    <row r="31" spans="1:98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1"/>
      <c r="AL31" s="11"/>
    </row>
    <row r="32" spans="1:9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11"/>
      <c r="AL32" s="11"/>
    </row>
    <row r="33" spans="1:3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1"/>
      <c r="AL33" s="11"/>
    </row>
    <row r="34" spans="1:3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1"/>
      <c r="AL34" s="11"/>
    </row>
    <row r="35" spans="1:38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11"/>
      <c r="AL35" s="11"/>
    </row>
    <row r="36" spans="1:3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11"/>
      <c r="AL36" s="11"/>
    </row>
    <row r="37" spans="1:3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11"/>
      <c r="AL37" s="11"/>
    </row>
    <row r="38" spans="1: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11"/>
      <c r="AL38" s="11"/>
    </row>
    <row r="39" spans="1:38" ht="6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11"/>
      <c r="AL39" s="11"/>
    </row>
    <row r="40" spans="1:38" ht="15.75" thickBo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</row>
    <row r="41" spans="1:38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5"/>
      <c r="AC41" s="15"/>
      <c r="AD41" s="15"/>
      <c r="AE41" s="15"/>
      <c r="AF41" s="15"/>
      <c r="AG41" s="15"/>
      <c r="AH41" s="21"/>
      <c r="AI41" s="16"/>
      <c r="AJ41" s="16"/>
      <c r="AK41" s="17"/>
      <c r="AL41" s="17"/>
    </row>
    <row r="42" spans="1:38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16"/>
      <c r="AC42" s="16"/>
      <c r="AD42" s="16"/>
      <c r="AE42" s="16"/>
      <c r="AF42" s="16"/>
      <c r="AG42" s="16"/>
      <c r="AH42" s="22"/>
      <c r="AI42" s="16"/>
      <c r="AJ42" s="16"/>
      <c r="AK42" s="17"/>
      <c r="AL42" s="17"/>
    </row>
    <row r="43" spans="1:38" ht="7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16"/>
      <c r="AC43" s="16"/>
      <c r="AD43" s="16"/>
      <c r="AE43" s="16"/>
      <c r="AF43" s="16"/>
      <c r="AG43" s="16"/>
      <c r="AH43" s="22"/>
      <c r="AI43" s="16"/>
      <c r="AJ43" s="16"/>
      <c r="AK43" s="17"/>
      <c r="AL43" s="17"/>
    </row>
    <row r="44" spans="1:38">
      <c r="A44" s="101" t="s">
        <v>38</v>
      </c>
      <c r="B44" s="102"/>
      <c r="C44" s="102"/>
      <c r="D44" s="102"/>
      <c r="E44" s="102"/>
      <c r="F44" s="102"/>
      <c r="G44" s="105" t="s">
        <v>55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7"/>
      <c r="AC44" s="114" t="s">
        <v>39</v>
      </c>
      <c r="AD44" s="115"/>
      <c r="AE44" s="115"/>
      <c r="AF44" s="115"/>
      <c r="AG44" s="115"/>
      <c r="AH44" s="116"/>
      <c r="AI44" s="19"/>
      <c r="AJ44" s="19"/>
      <c r="AK44" s="19"/>
      <c r="AL44" s="19"/>
    </row>
    <row r="45" spans="1:38" ht="6.75" customHeight="1">
      <c r="A45" s="101"/>
      <c r="B45" s="102"/>
      <c r="C45" s="102"/>
      <c r="D45" s="102"/>
      <c r="E45" s="102"/>
      <c r="F45" s="102"/>
      <c r="G45" s="108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10"/>
      <c r="AC45" s="117" t="s">
        <v>40</v>
      </c>
      <c r="AD45" s="118"/>
      <c r="AE45" s="118"/>
      <c r="AF45" s="118"/>
      <c r="AG45" s="118"/>
      <c r="AH45" s="119"/>
      <c r="AI45" s="18"/>
      <c r="AJ45" s="18"/>
      <c r="AK45" s="18"/>
      <c r="AL45" s="18"/>
    </row>
    <row r="46" spans="1:38" ht="15.75" thickBot="1">
      <c r="A46" s="103"/>
      <c r="B46" s="104"/>
      <c r="C46" s="104"/>
      <c r="D46" s="104"/>
      <c r="E46" s="104"/>
      <c r="F46" s="104"/>
      <c r="G46" s="111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/>
      <c r="AC46" s="120"/>
      <c r="AD46" s="121"/>
      <c r="AE46" s="121"/>
      <c r="AF46" s="121"/>
      <c r="AG46" s="121"/>
      <c r="AH46" s="122"/>
      <c r="AI46" s="18"/>
      <c r="AJ46" s="18"/>
      <c r="AK46" s="18"/>
      <c r="AL46" s="18"/>
    </row>
    <row r="47" spans="1:38" ht="3" customHeight="1">
      <c r="A47" s="48"/>
      <c r="B47" s="48"/>
      <c r="C47" s="48"/>
      <c r="D47" s="48"/>
      <c r="E47" s="48"/>
      <c r="F47" s="48"/>
      <c r="G47" s="48"/>
      <c r="H47" s="48"/>
    </row>
    <row r="48" spans="1:38" ht="15" customHeight="1">
      <c r="A48" s="88" t="s">
        <v>42</v>
      </c>
      <c r="B48" s="88"/>
      <c r="C48" s="88"/>
      <c r="D48" s="88"/>
      <c r="E48" s="89" t="s">
        <v>54</v>
      </c>
      <c r="F48" s="90"/>
      <c r="G48" s="90"/>
      <c r="H48" s="90"/>
      <c r="I48" s="90"/>
      <c r="J48" s="90"/>
      <c r="K48" s="90"/>
      <c r="L48" s="90"/>
      <c r="M48" s="90"/>
      <c r="O48" s="91" t="s">
        <v>44</v>
      </c>
      <c r="P48" s="92"/>
      <c r="Q48" s="92"/>
      <c r="R48" s="92"/>
      <c r="S48" s="92"/>
      <c r="T48" s="92"/>
      <c r="U48" s="92"/>
      <c r="V48" s="5"/>
      <c r="W48" s="5"/>
      <c r="X48" s="5"/>
      <c r="Y48" s="5"/>
      <c r="Z48" s="13"/>
      <c r="AB48" s="91" t="s">
        <v>46</v>
      </c>
      <c r="AC48" s="92"/>
      <c r="AD48" s="92"/>
      <c r="AE48" s="92"/>
      <c r="AF48" s="92"/>
      <c r="AG48" s="92"/>
      <c r="AH48" s="123"/>
    </row>
    <row r="49" spans="1:98" ht="15" customHeight="1">
      <c r="A49" s="88" t="s">
        <v>43</v>
      </c>
      <c r="B49" s="88"/>
      <c r="C49" s="88"/>
      <c r="D49" s="88"/>
      <c r="E49" s="89" t="s">
        <v>53</v>
      </c>
      <c r="F49" s="90"/>
      <c r="G49" s="90"/>
      <c r="H49" s="90"/>
      <c r="I49" s="90"/>
      <c r="J49" s="90"/>
      <c r="K49" s="90"/>
      <c r="L49" s="90"/>
      <c r="M49" s="90"/>
      <c r="O49" s="124" t="s">
        <v>56</v>
      </c>
      <c r="P49" s="125"/>
      <c r="Q49" s="125"/>
      <c r="R49" s="126">
        <f>(47)*50/100</f>
        <v>23.5</v>
      </c>
      <c r="S49" s="126"/>
      <c r="T49" s="126"/>
      <c r="U49" s="126"/>
      <c r="V49" s="12"/>
      <c r="W49" s="12"/>
      <c r="X49" s="12"/>
      <c r="Y49" s="12"/>
      <c r="Z49" s="14"/>
      <c r="AB49" s="130">
        <v>40079</v>
      </c>
      <c r="AC49" s="131"/>
      <c r="AD49" s="131"/>
      <c r="AE49" s="131"/>
      <c r="AF49" s="131"/>
      <c r="AG49" s="131"/>
      <c r="AH49" s="132"/>
    </row>
    <row r="50" spans="1:98" ht="7.5" customHeight="1">
      <c r="A50" s="48"/>
      <c r="B50" s="48"/>
      <c r="C50" s="48"/>
      <c r="D50" s="48"/>
      <c r="E50" s="48"/>
      <c r="F50" s="48"/>
      <c r="G50" s="48"/>
      <c r="H50" s="48"/>
    </row>
    <row r="51" spans="1:98" ht="15" customHeight="1">
      <c r="A51" s="86" t="s">
        <v>45</v>
      </c>
      <c r="B51" s="86"/>
      <c r="C51" s="86"/>
      <c r="D51" s="86"/>
      <c r="E51" s="86"/>
      <c r="F51" s="48"/>
      <c r="G51" s="48"/>
      <c r="H51" s="48"/>
    </row>
    <row r="52" spans="1:98" ht="15" customHeight="1">
      <c r="A52" s="86"/>
      <c r="B52" s="86"/>
      <c r="C52" s="86"/>
      <c r="D52" s="86"/>
      <c r="E52" s="86"/>
      <c r="F52" s="48"/>
      <c r="G52" s="48"/>
      <c r="H52" s="48"/>
    </row>
    <row r="53" spans="1:98" ht="7.5" customHeight="1">
      <c r="A53" s="48"/>
      <c r="B53" s="48"/>
      <c r="C53" s="48"/>
      <c r="D53" s="48"/>
      <c r="E53" s="48"/>
      <c r="F53" s="48"/>
      <c r="G53" s="48"/>
      <c r="H53" s="48"/>
    </row>
    <row r="54" spans="1:98">
      <c r="A54" s="31"/>
      <c r="B54" s="32" t="s">
        <v>47</v>
      </c>
      <c r="C54" s="32" t="s">
        <v>48</v>
      </c>
      <c r="D54" s="32" t="s">
        <v>49</v>
      </c>
      <c r="E54" s="32" t="s">
        <v>0</v>
      </c>
      <c r="F54" s="32" t="s">
        <v>1</v>
      </c>
      <c r="G54" s="32" t="s">
        <v>2</v>
      </c>
      <c r="H54" s="32" t="s">
        <v>3</v>
      </c>
      <c r="I54" s="32" t="s">
        <v>4</v>
      </c>
      <c r="J54" s="32" t="s">
        <v>5</v>
      </c>
      <c r="K54" s="32" t="s">
        <v>6</v>
      </c>
      <c r="L54" s="32" t="s">
        <v>7</v>
      </c>
      <c r="M54" s="32" t="s">
        <v>8</v>
      </c>
      <c r="N54" s="32" t="s">
        <v>9</v>
      </c>
      <c r="O54" s="32" t="s">
        <v>10</v>
      </c>
      <c r="P54" s="32" t="s">
        <v>11</v>
      </c>
      <c r="Q54" s="32" t="s">
        <v>12</v>
      </c>
      <c r="R54" s="32" t="s">
        <v>13</v>
      </c>
      <c r="S54" s="32" t="s">
        <v>14</v>
      </c>
      <c r="T54" s="32" t="s">
        <v>15</v>
      </c>
      <c r="U54" s="32" t="s">
        <v>16</v>
      </c>
      <c r="V54" s="32" t="s">
        <v>17</v>
      </c>
      <c r="W54" s="32" t="s">
        <v>18</v>
      </c>
      <c r="X54" s="32" t="s">
        <v>19</v>
      </c>
      <c r="Y54" s="32" t="s">
        <v>20</v>
      </c>
      <c r="Z54" s="32" t="s">
        <v>21</v>
      </c>
      <c r="AA54" s="32" t="s">
        <v>22</v>
      </c>
      <c r="AB54" s="32" t="s">
        <v>23</v>
      </c>
      <c r="AC54" s="32" t="s">
        <v>24</v>
      </c>
      <c r="AD54" s="32" t="s">
        <v>25</v>
      </c>
      <c r="AE54" s="32" t="s">
        <v>26</v>
      </c>
      <c r="AF54" s="32" t="s">
        <v>27</v>
      </c>
      <c r="AG54" s="32" t="s">
        <v>28</v>
      </c>
      <c r="AH54" s="24"/>
      <c r="AI54" s="24"/>
      <c r="AK54" s="32" t="s">
        <v>47</v>
      </c>
      <c r="AL54" s="32" t="s">
        <v>48</v>
      </c>
      <c r="AM54" s="32" t="s">
        <v>49</v>
      </c>
      <c r="AN54" s="32" t="s">
        <v>0</v>
      </c>
      <c r="AO54" s="32" t="s">
        <v>1</v>
      </c>
      <c r="AP54" s="32" t="s">
        <v>2</v>
      </c>
      <c r="AQ54" s="32" t="s">
        <v>3</v>
      </c>
      <c r="AR54" s="32" t="s">
        <v>4</v>
      </c>
      <c r="AS54" s="32" t="s">
        <v>5</v>
      </c>
      <c r="AT54" s="32" t="s">
        <v>6</v>
      </c>
      <c r="AU54" s="32" t="s">
        <v>7</v>
      </c>
      <c r="AV54" s="32" t="s">
        <v>8</v>
      </c>
      <c r="AW54" s="32" t="s">
        <v>9</v>
      </c>
      <c r="AX54" s="32" t="s">
        <v>10</v>
      </c>
      <c r="AY54" s="32" t="s">
        <v>11</v>
      </c>
      <c r="AZ54" s="32" t="s">
        <v>12</v>
      </c>
      <c r="BA54" s="32" t="s">
        <v>13</v>
      </c>
      <c r="BB54" s="32" t="s">
        <v>14</v>
      </c>
      <c r="BC54" s="32" t="s">
        <v>15</v>
      </c>
      <c r="BD54" s="32" t="s">
        <v>16</v>
      </c>
      <c r="BE54" s="32" t="s">
        <v>17</v>
      </c>
      <c r="BF54" s="32" t="s">
        <v>18</v>
      </c>
      <c r="BG54" s="32" t="s">
        <v>19</v>
      </c>
      <c r="BH54" s="32" t="s">
        <v>20</v>
      </c>
      <c r="BI54" s="32" t="s">
        <v>21</v>
      </c>
      <c r="BJ54" s="32" t="s">
        <v>22</v>
      </c>
      <c r="BK54" s="32" t="s">
        <v>23</v>
      </c>
      <c r="BL54" s="32" t="s">
        <v>24</v>
      </c>
      <c r="BM54" s="32" t="s">
        <v>25</v>
      </c>
      <c r="BN54" s="32" t="s">
        <v>26</v>
      </c>
      <c r="BO54" s="32" t="s">
        <v>27</v>
      </c>
      <c r="BP54" s="32" t="s">
        <v>28</v>
      </c>
      <c r="BQ54" s="32" t="s">
        <v>29</v>
      </c>
      <c r="BR54" s="32" t="s">
        <v>30</v>
      </c>
      <c r="BS54" s="32" t="s">
        <v>31</v>
      </c>
      <c r="BT54" s="32" t="s">
        <v>32</v>
      </c>
      <c r="BU54" s="32" t="s">
        <v>33</v>
      </c>
      <c r="BV54" s="32" t="s">
        <v>34</v>
      </c>
      <c r="BW54" s="32" t="s">
        <v>50</v>
      </c>
      <c r="BX54" s="32" t="s">
        <v>51</v>
      </c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</row>
    <row r="55" spans="1:98">
      <c r="A55" s="33" t="s">
        <v>35</v>
      </c>
      <c r="B55" s="34"/>
      <c r="C55" s="34"/>
      <c r="D55" s="34"/>
      <c r="E55" s="34"/>
      <c r="F55" s="34">
        <v>0</v>
      </c>
      <c r="G55" s="34"/>
      <c r="H55" s="34"/>
      <c r="I55" s="34">
        <v>13</v>
      </c>
      <c r="J55" s="34">
        <v>24</v>
      </c>
      <c r="K55" s="34">
        <v>11</v>
      </c>
      <c r="L55" s="34"/>
      <c r="M55" s="34"/>
      <c r="N55" s="34">
        <v>-15</v>
      </c>
      <c r="O55" s="34"/>
      <c r="P55" s="34"/>
      <c r="Q55" s="34"/>
      <c r="R55" s="34">
        <v>-15</v>
      </c>
      <c r="S55" s="34"/>
      <c r="T55" s="34"/>
      <c r="U55" s="34">
        <v>14</v>
      </c>
      <c r="V55" s="34"/>
      <c r="W55" s="34"/>
      <c r="X55" s="34">
        <v>10</v>
      </c>
      <c r="Y55" s="34"/>
      <c r="Z55" s="34"/>
      <c r="AA55" s="34"/>
      <c r="AB55" s="34"/>
      <c r="AC55" s="34"/>
      <c r="AD55" s="34"/>
      <c r="AE55" s="34">
        <v>7</v>
      </c>
      <c r="AF55" s="40"/>
      <c r="AG55" s="34"/>
      <c r="AH55" s="25"/>
      <c r="AI55" s="25"/>
      <c r="AJ55" s="2" t="s">
        <v>35</v>
      </c>
      <c r="AK55" s="46"/>
      <c r="AL55" s="46"/>
      <c r="AM55" s="46"/>
      <c r="AN55" s="46"/>
      <c r="AO55" s="46">
        <f t="shared" ref="AO55:BN55" si="36">IF(F55="","",F55)</f>
        <v>0</v>
      </c>
      <c r="AP55" s="46"/>
      <c r="AQ55" s="46"/>
      <c r="AR55" s="46">
        <f t="shared" si="36"/>
        <v>13</v>
      </c>
      <c r="AS55" s="46">
        <f t="shared" si="36"/>
        <v>24</v>
      </c>
      <c r="AT55" s="46">
        <f t="shared" si="36"/>
        <v>11</v>
      </c>
      <c r="AU55" s="46"/>
      <c r="AV55" s="46"/>
      <c r="AW55" s="46">
        <f t="shared" si="36"/>
        <v>-15</v>
      </c>
      <c r="AX55" s="46"/>
      <c r="AY55" s="46"/>
      <c r="AZ55" s="46"/>
      <c r="BA55" s="46">
        <f t="shared" si="36"/>
        <v>-15</v>
      </c>
      <c r="BB55" s="46"/>
      <c r="BC55" s="46"/>
      <c r="BD55" s="46">
        <f t="shared" si="36"/>
        <v>14</v>
      </c>
      <c r="BE55" s="46"/>
      <c r="BF55" s="46"/>
      <c r="BG55" s="46">
        <f t="shared" si="36"/>
        <v>10</v>
      </c>
      <c r="BH55" s="46"/>
      <c r="BI55" s="46"/>
      <c r="BJ55" s="46"/>
      <c r="BK55" s="46"/>
      <c r="BL55" s="46"/>
      <c r="BM55" s="46"/>
      <c r="BN55" s="46">
        <f t="shared" si="36"/>
        <v>7</v>
      </c>
      <c r="BO55" s="46"/>
      <c r="BP55" s="46"/>
      <c r="BQ55" s="46">
        <f>IF(B60="","",B60)</f>
        <v>7</v>
      </c>
      <c r="BR55" s="46"/>
      <c r="BS55" s="46">
        <f t="shared" ref="BS55:BU55" si="37">IF(D60="","",D60)</f>
        <v>10</v>
      </c>
      <c r="BT55" s="46"/>
      <c r="BU55" s="46">
        <f t="shared" si="37"/>
        <v>10</v>
      </c>
      <c r="BV55" s="46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</row>
    <row r="56" spans="1:98">
      <c r="A56" s="35" t="s">
        <v>36</v>
      </c>
      <c r="B56" s="36"/>
      <c r="C56" s="36"/>
      <c r="D56" s="36"/>
      <c r="E56" s="36"/>
      <c r="F56" s="36">
        <v>-5</v>
      </c>
      <c r="G56" s="36"/>
      <c r="H56" s="36"/>
      <c r="I56" s="36">
        <v>4</v>
      </c>
      <c r="J56" s="36"/>
      <c r="K56" s="36">
        <v>11</v>
      </c>
      <c r="L56" s="36"/>
      <c r="M56" s="36"/>
      <c r="N56" s="36">
        <v>-7</v>
      </c>
      <c r="O56" s="36"/>
      <c r="P56" s="36"/>
      <c r="Q56" s="36"/>
      <c r="R56" s="36">
        <v>-7</v>
      </c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25"/>
      <c r="AI56" s="25"/>
      <c r="AJ56" s="2" t="s">
        <v>36</v>
      </c>
      <c r="AK56" s="46"/>
      <c r="AL56" s="46"/>
      <c r="AM56" s="46"/>
      <c r="AN56" s="46"/>
      <c r="AO56" s="46">
        <f t="shared" ref="AO56:AO57" si="38">IF(F56="","",F56)</f>
        <v>-5</v>
      </c>
      <c r="AP56" s="46"/>
      <c r="AQ56" s="46"/>
      <c r="AR56" s="46">
        <f t="shared" ref="AR56" si="39">IF(I56="","",I56)</f>
        <v>4</v>
      </c>
      <c r="AS56" s="46"/>
      <c r="AT56" s="46">
        <f t="shared" ref="AT56:AT57" si="40">IF(K56="","",K56)</f>
        <v>11</v>
      </c>
      <c r="AU56" s="46"/>
      <c r="AV56" s="46"/>
      <c r="AW56" s="46">
        <f t="shared" ref="AW56:AW57" si="41">IF(N56="","",N56)</f>
        <v>-7</v>
      </c>
      <c r="AX56" s="46"/>
      <c r="AY56" s="46"/>
      <c r="AZ56" s="46"/>
      <c r="BA56" s="46">
        <f t="shared" ref="BA56:BA57" si="42">IF(R56="","",R56)</f>
        <v>-7</v>
      </c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</row>
    <row r="57" spans="1:98">
      <c r="A57" s="37" t="s">
        <v>37</v>
      </c>
      <c r="B57" s="38"/>
      <c r="C57" s="38"/>
      <c r="D57" s="38"/>
      <c r="E57" s="38"/>
      <c r="F57" s="38">
        <v>0</v>
      </c>
      <c r="G57" s="38"/>
      <c r="H57" s="38"/>
      <c r="I57" s="38"/>
      <c r="J57" s="38"/>
      <c r="K57" s="38">
        <v>11</v>
      </c>
      <c r="L57" s="38"/>
      <c r="M57" s="38"/>
      <c r="N57" s="38">
        <v>2</v>
      </c>
      <c r="O57" s="38"/>
      <c r="P57" s="38"/>
      <c r="Q57" s="38"/>
      <c r="R57" s="38">
        <v>2</v>
      </c>
      <c r="S57" s="38"/>
      <c r="T57" s="38"/>
      <c r="U57" s="38"/>
      <c r="V57" s="38"/>
      <c r="W57" s="38"/>
      <c r="X57" s="38">
        <v>10</v>
      </c>
      <c r="Y57" s="38"/>
      <c r="Z57" s="38"/>
      <c r="AA57" s="38"/>
      <c r="AB57" s="38"/>
      <c r="AC57" s="38"/>
      <c r="AD57" s="38"/>
      <c r="AE57" s="38">
        <v>2</v>
      </c>
      <c r="AF57" s="42"/>
      <c r="AG57" s="38"/>
      <c r="AH57" s="25"/>
      <c r="AI57" s="25"/>
      <c r="AJ57" s="2" t="s">
        <v>37</v>
      </c>
      <c r="AK57" s="46"/>
      <c r="AL57" s="46"/>
      <c r="AM57" s="46"/>
      <c r="AN57" s="46"/>
      <c r="AO57" s="46">
        <f t="shared" si="38"/>
        <v>0</v>
      </c>
      <c r="AP57" s="46"/>
      <c r="AQ57" s="46"/>
      <c r="AR57" s="46"/>
      <c r="AS57" s="46"/>
      <c r="AT57" s="46">
        <f t="shared" si="40"/>
        <v>11</v>
      </c>
      <c r="AU57" s="46"/>
      <c r="AV57" s="46"/>
      <c r="AW57" s="46">
        <f t="shared" si="41"/>
        <v>2</v>
      </c>
      <c r="AX57" s="46"/>
      <c r="AY57" s="46"/>
      <c r="AZ57" s="46"/>
      <c r="BA57" s="46">
        <f t="shared" si="42"/>
        <v>2</v>
      </c>
      <c r="BB57" s="46"/>
      <c r="BC57" s="46"/>
      <c r="BD57" s="46"/>
      <c r="BE57" s="46"/>
      <c r="BF57" s="46"/>
      <c r="BG57" s="46">
        <f t="shared" ref="BG57" si="43">IF(X57="","",X57)</f>
        <v>10</v>
      </c>
      <c r="BH57" s="46"/>
      <c r="BI57" s="46"/>
      <c r="BJ57" s="46"/>
      <c r="BK57" s="46"/>
      <c r="BL57" s="46"/>
      <c r="BM57" s="46"/>
      <c r="BN57" s="46">
        <f t="shared" ref="BN57" si="44">IF(AE57="","",AE57)</f>
        <v>2</v>
      </c>
      <c r="BO57" s="46"/>
      <c r="BP57" s="46"/>
      <c r="BQ57" s="46">
        <f t="shared" ref="BQ57" si="45">IF(B62="","",B62)</f>
        <v>2</v>
      </c>
      <c r="BR57" s="46"/>
      <c r="BS57" s="46"/>
      <c r="BT57" s="46">
        <f t="shared" ref="BT57" si="46">IF(E62="","",E62)</f>
        <v>2</v>
      </c>
      <c r="BU57" s="46"/>
      <c r="BV57" s="46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</row>
    <row r="58" spans="1:98" ht="3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98">
      <c r="A59" s="31"/>
      <c r="B59" s="32" t="s">
        <v>29</v>
      </c>
      <c r="C59" s="32" t="s">
        <v>30</v>
      </c>
      <c r="D59" s="32" t="s">
        <v>31</v>
      </c>
      <c r="E59" s="32" t="s">
        <v>32</v>
      </c>
      <c r="F59" s="32" t="s">
        <v>33</v>
      </c>
      <c r="G59" s="32" t="s">
        <v>34</v>
      </c>
      <c r="H59" s="32" t="s">
        <v>50</v>
      </c>
      <c r="I59" s="32" t="s">
        <v>51</v>
      </c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9"/>
      <c r="AF59" s="29"/>
      <c r="AG59" s="24"/>
      <c r="AH59" s="24"/>
      <c r="AI59" s="24"/>
      <c r="AJ59" s="24"/>
    </row>
    <row r="60" spans="1:98">
      <c r="A60" s="33" t="s">
        <v>35</v>
      </c>
      <c r="B60" s="34">
        <v>7</v>
      </c>
      <c r="C60" s="34"/>
      <c r="D60" s="34">
        <v>10</v>
      </c>
      <c r="E60" s="34"/>
      <c r="F60" s="34">
        <v>10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40"/>
      <c r="AF60" s="30"/>
      <c r="AG60" s="25"/>
      <c r="AH60" s="25"/>
      <c r="AI60" s="25"/>
      <c r="AJ60" s="25"/>
    </row>
    <row r="61" spans="1:98">
      <c r="A61" s="35" t="s">
        <v>36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41"/>
      <c r="AF61" s="30"/>
      <c r="AG61" s="25"/>
      <c r="AH61" s="25"/>
      <c r="AI61" s="25"/>
      <c r="AJ61" s="25"/>
    </row>
    <row r="62" spans="1:98">
      <c r="A62" s="37" t="s">
        <v>37</v>
      </c>
      <c r="B62" s="42">
        <v>2</v>
      </c>
      <c r="C62" s="38"/>
      <c r="D62" s="38"/>
      <c r="E62" s="38">
        <v>2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42"/>
      <c r="AF62" s="30"/>
      <c r="AG62" s="25"/>
      <c r="AH62" s="25"/>
      <c r="AI62" s="25"/>
      <c r="AJ62" s="25"/>
    </row>
    <row r="63" spans="1:98" ht="5.25" customHeight="1">
      <c r="A63" s="26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</row>
    <row r="64" spans="1:98">
      <c r="A64" s="87" t="s">
        <v>41</v>
      </c>
      <c r="B64" s="87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11"/>
      <c r="AL64" s="11"/>
    </row>
    <row r="65" spans="1:38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11"/>
      <c r="AL65" s="11"/>
    </row>
    <row r="66" spans="1:38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11"/>
      <c r="AL66" s="11"/>
    </row>
    <row r="67" spans="1:38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11"/>
      <c r="AL67" s="11"/>
    </row>
    <row r="68" spans="1:3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11"/>
      <c r="AL68" s="11"/>
    </row>
    <row r="69" spans="1:38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11"/>
      <c r="AL69" s="11"/>
    </row>
    <row r="70" spans="1:38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11"/>
      <c r="AL70" s="11"/>
    </row>
    <row r="71" spans="1:38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11"/>
      <c r="AL71" s="11"/>
    </row>
    <row r="72" spans="1:38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11"/>
      <c r="AL72" s="11"/>
    </row>
    <row r="73" spans="1:38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11"/>
      <c r="AL73" s="11"/>
    </row>
    <row r="74" spans="1:38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11"/>
      <c r="AL74" s="11"/>
    </row>
    <row r="75" spans="1:38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11"/>
      <c r="AL75" s="11"/>
    </row>
    <row r="76" spans="1:38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11"/>
      <c r="AL76" s="11"/>
    </row>
    <row r="77" spans="1:38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11"/>
      <c r="AL77" s="11"/>
    </row>
    <row r="78" spans="1:3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11"/>
      <c r="AL78" s="11"/>
    </row>
    <row r="79" spans="1:38" ht="6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11"/>
      <c r="AL79" s="11"/>
    </row>
    <row r="80" spans="1:38" ht="15.75" thickBo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</sheetData>
  <mergeCells count="30">
    <mergeCell ref="A49:D49"/>
    <mergeCell ref="E49:M49"/>
    <mergeCell ref="AB49:AH49"/>
    <mergeCell ref="A51:E52"/>
    <mergeCell ref="A64:B64"/>
    <mergeCell ref="O49:Q49"/>
    <mergeCell ref="R49:U49"/>
    <mergeCell ref="A44:F46"/>
    <mergeCell ref="G44:AB46"/>
    <mergeCell ref="AC44:AH44"/>
    <mergeCell ref="AC45:AH46"/>
    <mergeCell ref="A48:D48"/>
    <mergeCell ref="E48:M48"/>
    <mergeCell ref="O48:U48"/>
    <mergeCell ref="AB48:AH48"/>
    <mergeCell ref="A9:D9"/>
    <mergeCell ref="E9:M9"/>
    <mergeCell ref="AB9:AH9"/>
    <mergeCell ref="A11:E12"/>
    <mergeCell ref="A24:B24"/>
    <mergeCell ref="O9:Q9"/>
    <mergeCell ref="R9:U9"/>
    <mergeCell ref="A4:F6"/>
    <mergeCell ref="G4:AB6"/>
    <mergeCell ref="AC4:AH4"/>
    <mergeCell ref="AC5:AH6"/>
    <mergeCell ref="A8:D8"/>
    <mergeCell ref="E8:M8"/>
    <mergeCell ref="O8:U8"/>
    <mergeCell ref="AB8:AH8"/>
  </mergeCells>
  <printOptions horizontalCentered="1"/>
  <pageMargins left="0.51181102362204722" right="0.55118110236220474" top="0.55118110236220474" bottom="0.55118110236220474" header="0.31496062992125984" footer="0.19685039370078741"/>
  <pageSetup paperSize="9" orientation="landscape" r:id="rId1"/>
  <headerFooter>
    <oddFooter>&amp;L&amp;9FQSE27-NAV-POR&amp;C&amp;9Efectuado por (nome, rubrica) &amp;11________________________&amp;R&amp;9pág. &amp;11____ &amp;9de&amp;11 ______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T62"/>
  <sheetViews>
    <sheetView tabSelected="1" workbookViewId="0">
      <selection activeCell="E8" sqref="E8:M8"/>
    </sheetView>
  </sheetViews>
  <sheetFormatPr defaultRowHeight="15"/>
  <cols>
    <col min="1" max="1" width="7.5703125" style="1" customWidth="1"/>
    <col min="2" max="34" width="3.85546875" style="1" customWidth="1"/>
    <col min="35" max="36" width="4.140625" style="1" customWidth="1"/>
    <col min="37" max="44" width="4.140625" customWidth="1"/>
    <col min="45" max="45" width="5.28515625" customWidth="1"/>
    <col min="46" max="95" width="4.140625" customWidth="1"/>
  </cols>
  <sheetData>
    <row r="1" spans="1:98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5"/>
      <c r="AC1" s="15"/>
      <c r="AD1" s="15"/>
      <c r="AE1" s="15"/>
      <c r="AF1" s="15"/>
      <c r="AG1" s="15"/>
      <c r="AH1" s="21"/>
      <c r="AI1" s="16"/>
      <c r="AJ1" s="16"/>
      <c r="AK1" s="17"/>
      <c r="AL1" s="17"/>
    </row>
    <row r="2" spans="1:98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35" t="s">
        <v>61</v>
      </c>
      <c r="Q2" s="135"/>
      <c r="R2" s="135"/>
      <c r="S2" s="135"/>
      <c r="T2" s="135"/>
      <c r="U2" s="135"/>
      <c r="V2" s="9"/>
      <c r="W2" s="9"/>
      <c r="X2" s="9"/>
      <c r="Y2" s="9"/>
      <c r="Z2" s="9"/>
      <c r="AA2" s="9"/>
      <c r="AB2" s="16"/>
      <c r="AC2" s="16"/>
      <c r="AD2" s="16"/>
      <c r="AE2" s="16"/>
      <c r="AF2" s="16"/>
      <c r="AG2" s="16"/>
      <c r="AH2" s="22"/>
      <c r="AI2" s="16"/>
      <c r="AJ2" s="16"/>
      <c r="AK2" s="17"/>
      <c r="AL2" s="17"/>
    </row>
    <row r="3" spans="1:98" ht="7.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6"/>
      <c r="AC3" s="16"/>
      <c r="AD3" s="16"/>
      <c r="AE3" s="16"/>
      <c r="AF3" s="16"/>
      <c r="AG3" s="16"/>
      <c r="AH3" s="22"/>
      <c r="AI3" s="16"/>
      <c r="AJ3" s="16"/>
      <c r="AK3" s="17"/>
      <c r="AL3" s="17"/>
    </row>
    <row r="4" spans="1:98">
      <c r="A4" s="101" t="s">
        <v>38</v>
      </c>
      <c r="B4" s="102"/>
      <c r="C4" s="102"/>
      <c r="D4" s="102"/>
      <c r="E4" s="102"/>
      <c r="F4" s="102"/>
      <c r="G4" s="105" t="s">
        <v>64</v>
      </c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7"/>
      <c r="AC4" s="114" t="s">
        <v>39</v>
      </c>
      <c r="AD4" s="115"/>
      <c r="AE4" s="115"/>
      <c r="AF4" s="115"/>
      <c r="AG4" s="115"/>
      <c r="AH4" s="116"/>
      <c r="AI4" s="19"/>
      <c r="AJ4" s="19"/>
      <c r="AK4" s="19"/>
      <c r="AL4" s="19"/>
    </row>
    <row r="5" spans="1:98" ht="6.75" customHeight="1">
      <c r="A5" s="101"/>
      <c r="B5" s="102"/>
      <c r="C5" s="102"/>
      <c r="D5" s="102"/>
      <c r="E5" s="102"/>
      <c r="F5" s="102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10"/>
      <c r="AC5" s="117" t="s">
        <v>65</v>
      </c>
      <c r="AD5" s="118"/>
      <c r="AE5" s="118"/>
      <c r="AF5" s="118"/>
      <c r="AG5" s="118"/>
      <c r="AH5" s="119"/>
      <c r="AI5" s="18"/>
      <c r="AJ5" s="18"/>
      <c r="AK5" s="18"/>
      <c r="AL5" s="18"/>
    </row>
    <row r="6" spans="1:98" ht="15.75" thickBot="1">
      <c r="A6" s="103"/>
      <c r="B6" s="104"/>
      <c r="C6" s="104"/>
      <c r="D6" s="104"/>
      <c r="E6" s="104"/>
      <c r="F6" s="104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3"/>
      <c r="AC6" s="120"/>
      <c r="AD6" s="121"/>
      <c r="AE6" s="121"/>
      <c r="AF6" s="121"/>
      <c r="AG6" s="121"/>
      <c r="AH6" s="122"/>
      <c r="AI6" s="18"/>
      <c r="AJ6" s="18"/>
      <c r="AK6" s="18"/>
      <c r="AL6" s="18"/>
    </row>
    <row r="7" spans="1:98" ht="3" customHeight="1">
      <c r="A7" s="52"/>
      <c r="B7" s="52"/>
      <c r="C7" s="52"/>
      <c r="D7" s="52"/>
      <c r="E7" s="52"/>
      <c r="F7" s="52"/>
      <c r="G7" s="52"/>
      <c r="H7" s="52"/>
    </row>
    <row r="8" spans="1:98" ht="15" customHeight="1">
      <c r="A8" s="88" t="s">
        <v>42</v>
      </c>
      <c r="B8" s="88"/>
      <c r="C8" s="88"/>
      <c r="D8" s="88"/>
      <c r="E8" s="89" t="s">
        <v>62</v>
      </c>
      <c r="F8" s="90"/>
      <c r="G8" s="90"/>
      <c r="H8" s="90"/>
      <c r="I8" s="90"/>
      <c r="J8" s="90"/>
      <c r="K8" s="90"/>
      <c r="L8" s="90"/>
      <c r="M8" s="90"/>
      <c r="O8" s="91" t="s">
        <v>66</v>
      </c>
      <c r="P8" s="92"/>
      <c r="Q8" s="92"/>
      <c r="R8" s="92"/>
      <c r="S8" s="92"/>
      <c r="T8" s="92"/>
      <c r="U8" s="92"/>
      <c r="V8" s="5"/>
      <c r="W8" s="5"/>
      <c r="X8" s="5"/>
      <c r="Y8" s="5"/>
      <c r="Z8" s="13"/>
      <c r="AB8" s="91" t="s">
        <v>46</v>
      </c>
      <c r="AC8" s="92"/>
      <c r="AD8" s="92"/>
      <c r="AE8" s="92"/>
      <c r="AF8" s="92"/>
      <c r="AG8" s="92"/>
      <c r="AH8" s="123"/>
    </row>
    <row r="9" spans="1:98" ht="15" customHeight="1">
      <c r="A9" s="88" t="s">
        <v>43</v>
      </c>
      <c r="B9" s="88"/>
      <c r="C9" s="88"/>
      <c r="D9" s="88"/>
      <c r="E9" s="89" t="s">
        <v>67</v>
      </c>
      <c r="F9" s="90"/>
      <c r="G9" s="90"/>
      <c r="H9" s="90"/>
      <c r="I9" s="90"/>
      <c r="J9" s="90"/>
      <c r="K9" s="90"/>
      <c r="L9" s="90"/>
      <c r="M9" s="90"/>
      <c r="O9" s="136">
        <v>47</v>
      </c>
      <c r="P9" s="137"/>
      <c r="Q9" s="137"/>
      <c r="R9" s="138" t="s">
        <v>68</v>
      </c>
      <c r="S9" s="138"/>
      <c r="T9" s="138"/>
      <c r="U9" s="138"/>
      <c r="V9" s="12"/>
      <c r="W9" s="12"/>
      <c r="X9" s="12"/>
      <c r="Y9" s="12"/>
      <c r="Z9" s="14"/>
      <c r="AB9" s="130"/>
      <c r="AC9" s="131"/>
      <c r="AD9" s="131"/>
      <c r="AE9" s="131"/>
      <c r="AF9" s="131"/>
      <c r="AG9" s="131"/>
      <c r="AH9" s="132"/>
    </row>
    <row r="10" spans="1:98" ht="7.5" customHeight="1">
      <c r="A10" s="52"/>
      <c r="B10" s="52"/>
      <c r="C10" s="52"/>
      <c r="D10" s="52"/>
      <c r="E10" s="52"/>
      <c r="F10" s="52"/>
      <c r="G10" s="52"/>
      <c r="H10" s="52"/>
    </row>
    <row r="11" spans="1:98" ht="15" customHeight="1">
      <c r="A11" s="86" t="s">
        <v>45</v>
      </c>
      <c r="B11" s="86"/>
      <c r="C11" s="86"/>
      <c r="D11" s="86"/>
      <c r="E11" s="86"/>
      <c r="F11" s="52"/>
      <c r="G11" s="52"/>
      <c r="H11" s="133" t="s">
        <v>69</v>
      </c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53" t="str">
        <f>VLOOKUP(AN20,AL24:AN61,3,FALSE)</f>
        <v>#0</v>
      </c>
      <c r="U11" s="53" t="str">
        <f>IF($AQ$20=$AN$20,"BB","EB")</f>
        <v>BB</v>
      </c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4"/>
      <c r="AJ11" s="55" t="s">
        <v>70</v>
      </c>
      <c r="AK11" s="56"/>
      <c r="AL11" s="56"/>
      <c r="AM11" s="56"/>
      <c r="AN11" s="56"/>
      <c r="AO11" s="56"/>
      <c r="AP11" s="56"/>
      <c r="AQ11" s="56"/>
      <c r="AR11" s="56"/>
    </row>
    <row r="12" spans="1:98" ht="15" customHeight="1">
      <c r="A12" s="86"/>
      <c r="B12" s="86"/>
      <c r="C12" s="86"/>
      <c r="D12" s="86"/>
      <c r="E12" s="86"/>
      <c r="F12" s="52"/>
      <c r="G12" s="52"/>
      <c r="H12" s="57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9"/>
      <c r="AJ12" s="60"/>
      <c r="AK12" s="56"/>
      <c r="AL12" s="56"/>
      <c r="AM12" s="56"/>
      <c r="AN12" s="56"/>
      <c r="AO12" s="56"/>
      <c r="AP12" s="56"/>
      <c r="AQ12" s="56"/>
      <c r="AR12" s="56"/>
    </row>
    <row r="13" spans="1:98" ht="7.5" customHeight="1">
      <c r="A13" s="52"/>
      <c r="B13" s="52"/>
      <c r="C13" s="52"/>
      <c r="D13" s="52"/>
      <c r="E13" s="52"/>
      <c r="F13" s="52"/>
      <c r="G13" s="52"/>
      <c r="H13" s="52"/>
      <c r="AJ13" s="60"/>
    </row>
    <row r="14" spans="1:98">
      <c r="A14" s="31"/>
      <c r="B14" s="32" t="s">
        <v>49</v>
      </c>
      <c r="C14" s="32" t="s">
        <v>0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2" t="s">
        <v>13</v>
      </c>
      <c r="Q14" s="32" t="s">
        <v>14</v>
      </c>
      <c r="R14" s="32" t="s">
        <v>15</v>
      </c>
      <c r="S14" s="32" t="s">
        <v>16</v>
      </c>
      <c r="T14" s="32" t="s">
        <v>17</v>
      </c>
      <c r="U14" s="32" t="s">
        <v>18</v>
      </c>
      <c r="V14" s="32" t="s">
        <v>19</v>
      </c>
      <c r="W14" s="32" t="s">
        <v>20</v>
      </c>
      <c r="X14" s="32" t="s">
        <v>21</v>
      </c>
      <c r="Y14" s="32" t="s">
        <v>22</v>
      </c>
      <c r="Z14" s="32" t="s">
        <v>23</v>
      </c>
      <c r="AA14" s="32" t="s">
        <v>24</v>
      </c>
      <c r="AB14" s="32" t="s">
        <v>25</v>
      </c>
      <c r="AC14" s="32" t="s">
        <v>26</v>
      </c>
      <c r="AD14" s="32" t="s">
        <v>27</v>
      </c>
      <c r="AE14" s="32" t="s">
        <v>28</v>
      </c>
      <c r="AF14" s="32" t="s">
        <v>29</v>
      </c>
      <c r="AG14" s="32" t="s">
        <v>30</v>
      </c>
      <c r="AH14" s="24"/>
      <c r="AI14" s="24"/>
      <c r="AJ14" s="60"/>
      <c r="AK14" s="32" t="s">
        <v>49</v>
      </c>
      <c r="AL14" s="32" t="s">
        <v>0</v>
      </c>
      <c r="AM14" s="32" t="s">
        <v>1</v>
      </c>
      <c r="AN14" s="32" t="s">
        <v>2</v>
      </c>
      <c r="AO14" s="32" t="s">
        <v>3</v>
      </c>
      <c r="AP14" s="32" t="s">
        <v>4</v>
      </c>
      <c r="AQ14" s="32" t="s">
        <v>5</v>
      </c>
      <c r="AR14" s="32" t="s">
        <v>6</v>
      </c>
      <c r="AS14" s="32" t="s">
        <v>7</v>
      </c>
      <c r="AT14" s="32" t="s">
        <v>8</v>
      </c>
      <c r="AU14" s="32" t="s">
        <v>9</v>
      </c>
      <c r="AV14" s="32" t="s">
        <v>10</v>
      </c>
      <c r="AW14" s="32" t="s">
        <v>11</v>
      </c>
      <c r="AX14" s="32" t="s">
        <v>12</v>
      </c>
      <c r="AY14" s="32" t="s">
        <v>13</v>
      </c>
      <c r="AZ14" s="32" t="s">
        <v>14</v>
      </c>
      <c r="BA14" s="32" t="s">
        <v>15</v>
      </c>
      <c r="BB14" s="32" t="s">
        <v>16</v>
      </c>
      <c r="BC14" s="32" t="s">
        <v>17</v>
      </c>
      <c r="BD14" s="32" t="s">
        <v>18</v>
      </c>
      <c r="BE14" s="32" t="s">
        <v>19</v>
      </c>
      <c r="BF14" s="32" t="s">
        <v>20</v>
      </c>
      <c r="BG14" s="32" t="s">
        <v>21</v>
      </c>
      <c r="BH14" s="32" t="s">
        <v>22</v>
      </c>
      <c r="BI14" s="32" t="s">
        <v>23</v>
      </c>
      <c r="BJ14" s="32" t="s">
        <v>24</v>
      </c>
      <c r="BK14" s="32" t="s">
        <v>25</v>
      </c>
      <c r="BL14" s="32" t="s">
        <v>26</v>
      </c>
      <c r="BM14" s="32" t="s">
        <v>27</v>
      </c>
      <c r="BN14" s="32" t="s">
        <v>28</v>
      </c>
      <c r="BO14" s="32" t="s">
        <v>29</v>
      </c>
      <c r="BP14" s="32" t="s">
        <v>30</v>
      </c>
      <c r="BQ14" s="32" t="s">
        <v>31</v>
      </c>
      <c r="BR14" s="32" t="s">
        <v>32</v>
      </c>
      <c r="BS14" s="32" t="s">
        <v>33</v>
      </c>
      <c r="BT14" s="32" t="s">
        <v>34</v>
      </c>
      <c r="BU14" s="32" t="s">
        <v>50</v>
      </c>
      <c r="BV14" s="32" t="s">
        <v>51</v>
      </c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</row>
    <row r="15" spans="1:98">
      <c r="A15" s="61" t="s">
        <v>71</v>
      </c>
      <c r="B15" s="62" t="str">
        <f>IF(AK15="","",$AN$20-AK15)</f>
        <v/>
      </c>
      <c r="C15" s="62" t="str">
        <f t="shared" ref="C15:R16" si="0">IF(AL15="","",$AN$20-AL15)</f>
        <v/>
      </c>
      <c r="D15" s="62" t="str">
        <f t="shared" si="0"/>
        <v/>
      </c>
      <c r="E15" s="62" t="str">
        <f t="shared" si="0"/>
        <v/>
      </c>
      <c r="F15" s="62" t="str">
        <f t="shared" si="0"/>
        <v/>
      </c>
      <c r="G15" s="62" t="str">
        <f t="shared" si="0"/>
        <v/>
      </c>
      <c r="H15" s="62" t="str">
        <f t="shared" si="0"/>
        <v/>
      </c>
      <c r="I15" s="62" t="str">
        <f t="shared" si="0"/>
        <v/>
      </c>
      <c r="J15" s="62" t="str">
        <f t="shared" si="0"/>
        <v/>
      </c>
      <c r="K15" s="62" t="str">
        <f t="shared" si="0"/>
        <v/>
      </c>
      <c r="L15" s="62" t="str">
        <f t="shared" si="0"/>
        <v/>
      </c>
      <c r="M15" s="62" t="str">
        <f t="shared" si="0"/>
        <v/>
      </c>
      <c r="N15" s="62" t="str">
        <f t="shared" si="0"/>
        <v/>
      </c>
      <c r="O15" s="62" t="str">
        <f t="shared" si="0"/>
        <v/>
      </c>
      <c r="P15" s="62" t="str">
        <f t="shared" si="0"/>
        <v/>
      </c>
      <c r="Q15" s="62" t="str">
        <f t="shared" si="0"/>
        <v/>
      </c>
      <c r="R15" s="62" t="str">
        <f t="shared" si="0"/>
        <v/>
      </c>
      <c r="S15" s="62" t="str">
        <f t="shared" ref="S15:AG16" si="1">IF(BB15="","",$AN$20-BB15)</f>
        <v/>
      </c>
      <c r="T15" s="62" t="str">
        <f t="shared" si="1"/>
        <v/>
      </c>
      <c r="U15" s="62" t="str">
        <f t="shared" si="1"/>
        <v/>
      </c>
      <c r="V15" s="62" t="str">
        <f t="shared" si="1"/>
        <v/>
      </c>
      <c r="W15" s="62" t="str">
        <f t="shared" si="1"/>
        <v/>
      </c>
      <c r="X15" s="62" t="str">
        <f t="shared" si="1"/>
        <v/>
      </c>
      <c r="Y15" s="62" t="str">
        <f t="shared" si="1"/>
        <v/>
      </c>
      <c r="Z15" s="62" t="str">
        <f t="shared" si="1"/>
        <v/>
      </c>
      <c r="AA15" s="62" t="str">
        <f t="shared" si="1"/>
        <v/>
      </c>
      <c r="AB15" s="62" t="str">
        <f t="shared" si="1"/>
        <v/>
      </c>
      <c r="AC15" s="62" t="str">
        <f t="shared" si="1"/>
        <v/>
      </c>
      <c r="AD15" s="62" t="str">
        <f t="shared" si="1"/>
        <v/>
      </c>
      <c r="AE15" s="62" t="str">
        <f t="shared" si="1"/>
        <v/>
      </c>
      <c r="AF15" s="62" t="str">
        <f t="shared" si="1"/>
        <v/>
      </c>
      <c r="AG15" s="62" t="str">
        <f t="shared" si="1"/>
        <v/>
      </c>
      <c r="AH15" s="25"/>
      <c r="AI15" s="25"/>
      <c r="AJ15" s="63" t="s">
        <v>35</v>
      </c>
      <c r="AK15" s="46"/>
      <c r="AL15" s="46"/>
      <c r="AM15" s="46"/>
      <c r="AN15" s="46"/>
      <c r="AO15" s="46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46"/>
      <c r="BT15" s="46"/>
      <c r="BU15" s="46"/>
      <c r="BV15" s="46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</row>
    <row r="16" spans="1:98">
      <c r="A16" s="64" t="s">
        <v>72</v>
      </c>
      <c r="B16" s="65" t="str">
        <f>IF(AK16="","",$AN$20-AK16)</f>
        <v/>
      </c>
      <c r="C16" s="65" t="str">
        <f t="shared" si="0"/>
        <v/>
      </c>
      <c r="D16" s="65" t="str">
        <f t="shared" si="0"/>
        <v/>
      </c>
      <c r="E16" s="65" t="str">
        <f t="shared" si="0"/>
        <v/>
      </c>
      <c r="F16" s="65" t="str">
        <f t="shared" si="0"/>
        <v/>
      </c>
      <c r="G16" s="65" t="str">
        <f t="shared" si="0"/>
        <v/>
      </c>
      <c r="H16" s="65" t="str">
        <f t="shared" si="0"/>
        <v/>
      </c>
      <c r="I16" s="65" t="str">
        <f t="shared" si="0"/>
        <v/>
      </c>
      <c r="J16" s="65" t="str">
        <f t="shared" si="0"/>
        <v/>
      </c>
      <c r="K16" s="65" t="str">
        <f t="shared" si="0"/>
        <v/>
      </c>
      <c r="L16" s="65" t="str">
        <f t="shared" si="0"/>
        <v/>
      </c>
      <c r="M16" s="65" t="str">
        <f t="shared" si="0"/>
        <v/>
      </c>
      <c r="N16" s="65" t="str">
        <f t="shared" si="0"/>
        <v/>
      </c>
      <c r="O16" s="65" t="str">
        <f t="shared" si="0"/>
        <v/>
      </c>
      <c r="P16" s="65" t="str">
        <f t="shared" si="0"/>
        <v/>
      </c>
      <c r="Q16" s="65" t="str">
        <f t="shared" si="0"/>
        <v/>
      </c>
      <c r="R16" s="65" t="str">
        <f t="shared" si="0"/>
        <v/>
      </c>
      <c r="S16" s="65" t="str">
        <f t="shared" si="1"/>
        <v/>
      </c>
      <c r="T16" s="65" t="str">
        <f t="shared" si="1"/>
        <v/>
      </c>
      <c r="U16" s="65" t="str">
        <f t="shared" si="1"/>
        <v/>
      </c>
      <c r="V16" s="65" t="str">
        <f t="shared" si="1"/>
        <v/>
      </c>
      <c r="W16" s="65" t="str">
        <f t="shared" si="1"/>
        <v/>
      </c>
      <c r="X16" s="65" t="str">
        <f t="shared" si="1"/>
        <v/>
      </c>
      <c r="Y16" s="65" t="str">
        <f t="shared" si="1"/>
        <v/>
      </c>
      <c r="Z16" s="65" t="str">
        <f t="shared" si="1"/>
        <v/>
      </c>
      <c r="AA16" s="65" t="str">
        <f t="shared" si="1"/>
        <v/>
      </c>
      <c r="AB16" s="65" t="str">
        <f t="shared" si="1"/>
        <v/>
      </c>
      <c r="AC16" s="65" t="str">
        <f t="shared" si="1"/>
        <v/>
      </c>
      <c r="AD16" s="65" t="str">
        <f t="shared" si="1"/>
        <v/>
      </c>
      <c r="AE16" s="65" t="str">
        <f t="shared" si="1"/>
        <v/>
      </c>
      <c r="AF16" s="65" t="str">
        <f t="shared" si="1"/>
        <v/>
      </c>
      <c r="AG16" s="65" t="str">
        <f t="shared" si="1"/>
        <v/>
      </c>
      <c r="AH16" s="25"/>
      <c r="AI16" s="25"/>
      <c r="AJ16" s="63" t="s">
        <v>37</v>
      </c>
      <c r="AK16" s="46"/>
      <c r="AL16" s="46"/>
      <c r="AM16" s="46"/>
      <c r="AN16" s="46"/>
      <c r="AO16" s="46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46"/>
      <c r="BT16" s="46"/>
      <c r="BU16" s="46"/>
      <c r="BV16" s="46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</row>
    <row r="17" spans="1:44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44">
      <c r="A18" s="31"/>
      <c r="B18" s="32" t="s">
        <v>31</v>
      </c>
      <c r="C18" s="32" t="s">
        <v>32</v>
      </c>
      <c r="D18" s="32" t="s">
        <v>33</v>
      </c>
      <c r="E18" s="32" t="s">
        <v>34</v>
      </c>
      <c r="F18" s="32" t="s">
        <v>50</v>
      </c>
      <c r="G18" s="32" t="s">
        <v>51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9"/>
      <c r="AF18" s="29"/>
      <c r="AG18" s="24"/>
      <c r="AH18" s="24"/>
      <c r="AI18" s="24"/>
      <c r="AJ18" s="24"/>
    </row>
    <row r="19" spans="1:44">
      <c r="A19" s="61" t="s">
        <v>71</v>
      </c>
      <c r="B19" s="62" t="str">
        <f>IF(BQ15="","",$AN$20-BQ15)</f>
        <v/>
      </c>
      <c r="C19" s="62" t="str">
        <f t="shared" ref="C19:G20" si="2">IF(BR15="","",$AN$20-BR15)</f>
        <v/>
      </c>
      <c r="D19" s="62" t="str">
        <f t="shared" si="2"/>
        <v/>
      </c>
      <c r="E19" s="62" t="str">
        <f t="shared" si="2"/>
        <v/>
      </c>
      <c r="F19" s="62" t="str">
        <f t="shared" si="2"/>
        <v/>
      </c>
      <c r="G19" s="62" t="str">
        <f t="shared" si="2"/>
        <v/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7"/>
      <c r="AF19" s="30"/>
      <c r="AG19" s="25"/>
      <c r="AH19" s="25"/>
      <c r="AI19" s="25"/>
      <c r="AJ19" s="25"/>
    </row>
    <row r="20" spans="1:44">
      <c r="A20" s="64" t="s">
        <v>72</v>
      </c>
      <c r="B20" s="65" t="str">
        <f>IF(BQ16="","",$AN$20-BQ16)</f>
        <v/>
      </c>
      <c r="C20" s="65" t="str">
        <f t="shared" si="2"/>
        <v/>
      </c>
      <c r="D20" s="65" t="str">
        <f t="shared" si="2"/>
        <v/>
      </c>
      <c r="E20" s="65" t="str">
        <f t="shared" si="2"/>
        <v/>
      </c>
      <c r="F20" s="65" t="str">
        <f t="shared" si="2"/>
        <v/>
      </c>
      <c r="G20" s="65" t="str">
        <f t="shared" si="2"/>
        <v/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9"/>
      <c r="AF20" s="30"/>
      <c r="AG20" s="25"/>
      <c r="AH20" s="25"/>
      <c r="AI20" s="25"/>
      <c r="AJ20" s="25"/>
      <c r="AK20" t="s">
        <v>73</v>
      </c>
      <c r="AN20" s="44">
        <f>MAX(AK15:BV15)</f>
        <v>0</v>
      </c>
      <c r="AQ20">
        <f>VLOOKUP($AN$20,$AL$24:$AL$61,1,FALSE)</f>
        <v>0</v>
      </c>
      <c r="AR20">
        <f>VLOOKUP($AN$20,$AM$24:$AM$61,1,FALSE)</f>
        <v>0</v>
      </c>
    </row>
    <row r="21" spans="1:44">
      <c r="A21" s="26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44">
      <c r="A22" s="87" t="s">
        <v>41</v>
      </c>
      <c r="B22" s="87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1"/>
      <c r="AL22" s="11"/>
    </row>
    <row r="23" spans="1:4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1"/>
      <c r="AL23" s="2" t="s">
        <v>35</v>
      </c>
      <c r="AM23" s="2" t="s">
        <v>37</v>
      </c>
    </row>
    <row r="24" spans="1:4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1"/>
      <c r="AL24" s="11">
        <f>$AK15</f>
        <v>0</v>
      </c>
      <c r="AM24" s="11">
        <f>$AK16</f>
        <v>0</v>
      </c>
      <c r="AN24" s="32" t="s">
        <v>49</v>
      </c>
    </row>
    <row r="25" spans="1:4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1"/>
      <c r="AL25" s="11">
        <f>$AL15</f>
        <v>0</v>
      </c>
      <c r="AM25" s="11">
        <f>$AL16</f>
        <v>0</v>
      </c>
      <c r="AN25" s="32" t="s">
        <v>0</v>
      </c>
    </row>
    <row r="26" spans="1:4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1"/>
      <c r="AL26" s="11">
        <f>$AM15</f>
        <v>0</v>
      </c>
      <c r="AM26" s="11">
        <f>$AM16</f>
        <v>0</v>
      </c>
      <c r="AN26" s="32" t="s">
        <v>1</v>
      </c>
    </row>
    <row r="27" spans="1:4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11"/>
      <c r="AL27" s="11">
        <f>$AN15</f>
        <v>0</v>
      </c>
      <c r="AM27" s="11">
        <f>$AN16</f>
        <v>0</v>
      </c>
      <c r="AN27" s="32" t="s">
        <v>2</v>
      </c>
    </row>
    <row r="28" spans="1:4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11"/>
      <c r="AL28" s="11">
        <f>$AO15</f>
        <v>0</v>
      </c>
      <c r="AM28" s="11">
        <f>$AO16</f>
        <v>0</v>
      </c>
      <c r="AN28" s="32" t="s">
        <v>3</v>
      </c>
    </row>
    <row r="29" spans="1:4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1"/>
      <c r="AL29" s="11">
        <f>$AP15</f>
        <v>0</v>
      </c>
      <c r="AM29" s="11">
        <f>$AP16</f>
        <v>0</v>
      </c>
      <c r="AN29" s="32" t="s">
        <v>4</v>
      </c>
    </row>
    <row r="30" spans="1:4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11"/>
      <c r="AL30" s="11">
        <f>$AQ15</f>
        <v>0</v>
      </c>
      <c r="AM30" s="11">
        <f>$AQ16</f>
        <v>0</v>
      </c>
      <c r="AN30" s="32" t="s">
        <v>5</v>
      </c>
    </row>
    <row r="31" spans="1:4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1"/>
      <c r="AL31" s="11">
        <f>$AR15</f>
        <v>0</v>
      </c>
      <c r="AM31" s="11">
        <f>$AR16</f>
        <v>0</v>
      </c>
      <c r="AN31" s="32" t="s">
        <v>6</v>
      </c>
    </row>
    <row r="32" spans="1:4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11"/>
      <c r="AL32" s="11">
        <f>$AS15</f>
        <v>0</v>
      </c>
      <c r="AM32" s="11">
        <f>$AS16</f>
        <v>0</v>
      </c>
      <c r="AN32" s="32" t="s">
        <v>7</v>
      </c>
    </row>
    <row r="33" spans="1:40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1"/>
      <c r="AL33" s="11">
        <f>$AT15</f>
        <v>0</v>
      </c>
      <c r="AM33" s="11">
        <f>$AT16</f>
        <v>0</v>
      </c>
      <c r="AN33" s="32" t="s">
        <v>8</v>
      </c>
    </row>
    <row r="34" spans="1:40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1"/>
      <c r="AL34" s="11">
        <f>$AU15</f>
        <v>0</v>
      </c>
      <c r="AM34" s="11">
        <f>$AU16</f>
        <v>0</v>
      </c>
      <c r="AN34" s="32" t="s">
        <v>9</v>
      </c>
    </row>
    <row r="35" spans="1:40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11"/>
      <c r="AL35" s="11">
        <f>$AV15</f>
        <v>0</v>
      </c>
      <c r="AM35" s="11">
        <f>$AV16</f>
        <v>0</v>
      </c>
      <c r="AN35" s="32" t="s">
        <v>10</v>
      </c>
    </row>
    <row r="36" spans="1:40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11"/>
      <c r="AL36" s="11">
        <f>$AW15</f>
        <v>0</v>
      </c>
      <c r="AM36" s="11">
        <f>$AW16</f>
        <v>0</v>
      </c>
      <c r="AN36" s="32" t="s">
        <v>11</v>
      </c>
    </row>
    <row r="37" spans="1:40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11"/>
      <c r="AL37" s="11">
        <f>$AX15</f>
        <v>0</v>
      </c>
      <c r="AM37" s="11">
        <f>$AX16</f>
        <v>0</v>
      </c>
      <c r="AN37" s="32" t="s">
        <v>12</v>
      </c>
    </row>
    <row r="38" spans="1:40" ht="15.75" thickBo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L38" s="11">
        <f>$AY15</f>
        <v>0</v>
      </c>
      <c r="AM38" s="11">
        <f>$AY16</f>
        <v>0</v>
      </c>
      <c r="AN38" s="32" t="s">
        <v>13</v>
      </c>
    </row>
    <row r="39" spans="1:40">
      <c r="AL39" s="11">
        <f>$AZ15</f>
        <v>0</v>
      </c>
      <c r="AM39" s="11">
        <f>$AZ16</f>
        <v>0</v>
      </c>
      <c r="AN39" s="32" t="s">
        <v>14</v>
      </c>
    </row>
    <row r="40" spans="1:40">
      <c r="AL40" s="11">
        <f>$BA15</f>
        <v>0</v>
      </c>
      <c r="AM40" s="11">
        <f>$BA16</f>
        <v>0</v>
      </c>
      <c r="AN40" s="32" t="s">
        <v>15</v>
      </c>
    </row>
    <row r="41" spans="1:40">
      <c r="AL41" s="11">
        <f>$BB15</f>
        <v>0</v>
      </c>
      <c r="AM41" s="11">
        <f>$BB16</f>
        <v>0</v>
      </c>
      <c r="AN41" s="32" t="s">
        <v>16</v>
      </c>
    </row>
    <row r="42" spans="1:40">
      <c r="AL42" s="11">
        <f>$BC15</f>
        <v>0</v>
      </c>
      <c r="AM42" s="11">
        <f>$BC16</f>
        <v>0</v>
      </c>
      <c r="AN42" s="32" t="s">
        <v>17</v>
      </c>
    </row>
    <row r="43" spans="1:40">
      <c r="AL43" s="11">
        <f>$BD15</f>
        <v>0</v>
      </c>
      <c r="AM43" s="11">
        <f>$BD16</f>
        <v>0</v>
      </c>
      <c r="AN43" s="32" t="s">
        <v>18</v>
      </c>
    </row>
    <row r="44" spans="1:40">
      <c r="AL44" s="11">
        <f>$BE15</f>
        <v>0</v>
      </c>
      <c r="AM44" s="11">
        <f>$BE16</f>
        <v>0</v>
      </c>
      <c r="AN44" s="32" t="s">
        <v>19</v>
      </c>
    </row>
    <row r="45" spans="1:40">
      <c r="AL45" s="11">
        <f>$BF15</f>
        <v>0</v>
      </c>
      <c r="AM45" s="11">
        <f>$BF16</f>
        <v>0</v>
      </c>
      <c r="AN45" s="32" t="s">
        <v>20</v>
      </c>
    </row>
    <row r="46" spans="1:40">
      <c r="AL46" s="11">
        <f>$BG15</f>
        <v>0</v>
      </c>
      <c r="AM46" s="11">
        <f>$BG16</f>
        <v>0</v>
      </c>
      <c r="AN46" s="32" t="s">
        <v>21</v>
      </c>
    </row>
    <row r="47" spans="1:40">
      <c r="AL47" s="11">
        <f>$BH15</f>
        <v>0</v>
      </c>
      <c r="AM47" s="11">
        <f>$BH16</f>
        <v>0</v>
      </c>
      <c r="AN47" s="32" t="s">
        <v>22</v>
      </c>
    </row>
    <row r="48" spans="1:40">
      <c r="AL48" s="11">
        <f>$BI15</f>
        <v>0</v>
      </c>
      <c r="AM48" s="11">
        <f>$BI16</f>
        <v>0</v>
      </c>
      <c r="AN48" s="32" t="s">
        <v>23</v>
      </c>
    </row>
    <row r="49" spans="38:40">
      <c r="AL49" s="11">
        <f>$BJ15</f>
        <v>0</v>
      </c>
      <c r="AM49" s="11">
        <f>$BJ16</f>
        <v>0</v>
      </c>
      <c r="AN49" s="32" t="s">
        <v>24</v>
      </c>
    </row>
    <row r="50" spans="38:40">
      <c r="AL50" s="11">
        <f>$BK15</f>
        <v>0</v>
      </c>
      <c r="AM50" s="11">
        <f>$BK16</f>
        <v>0</v>
      </c>
      <c r="AN50" s="32" t="s">
        <v>25</v>
      </c>
    </row>
    <row r="51" spans="38:40">
      <c r="AL51" s="11">
        <f>$BL15</f>
        <v>0</v>
      </c>
      <c r="AM51" s="11">
        <f>$BL16</f>
        <v>0</v>
      </c>
      <c r="AN51" s="32" t="s">
        <v>26</v>
      </c>
    </row>
    <row r="52" spans="38:40">
      <c r="AL52" s="11">
        <f>$BM15</f>
        <v>0</v>
      </c>
      <c r="AM52" s="11">
        <f>$BM16</f>
        <v>0</v>
      </c>
      <c r="AN52" s="32" t="s">
        <v>27</v>
      </c>
    </row>
    <row r="53" spans="38:40">
      <c r="AL53" s="11">
        <f>$BN15</f>
        <v>0</v>
      </c>
      <c r="AM53" s="11">
        <f>$BN16</f>
        <v>0</v>
      </c>
      <c r="AN53" s="32" t="s">
        <v>28</v>
      </c>
    </row>
    <row r="54" spans="38:40">
      <c r="AL54" s="11">
        <f>$BO15</f>
        <v>0</v>
      </c>
      <c r="AM54" s="11">
        <f>$BO16</f>
        <v>0</v>
      </c>
      <c r="AN54" s="32" t="s">
        <v>29</v>
      </c>
    </row>
    <row r="55" spans="38:40">
      <c r="AL55" s="11">
        <f>$BP15</f>
        <v>0</v>
      </c>
      <c r="AM55" s="11">
        <f>$BP16</f>
        <v>0</v>
      </c>
      <c r="AN55" s="32" t="s">
        <v>30</v>
      </c>
    </row>
    <row r="56" spans="38:40">
      <c r="AL56" s="11">
        <f>$BQ15</f>
        <v>0</v>
      </c>
      <c r="AM56" s="11">
        <f>$BQ16</f>
        <v>0</v>
      </c>
      <c r="AN56" s="32" t="s">
        <v>31</v>
      </c>
    </row>
    <row r="57" spans="38:40">
      <c r="AL57" s="11">
        <f>$BR15</f>
        <v>0</v>
      </c>
      <c r="AM57" s="11">
        <f>$BR16</f>
        <v>0</v>
      </c>
      <c r="AN57" s="32" t="s">
        <v>32</v>
      </c>
    </row>
    <row r="58" spans="38:40">
      <c r="AL58" s="11">
        <f>$BS15</f>
        <v>0</v>
      </c>
      <c r="AM58" s="11">
        <f>$BS16</f>
        <v>0</v>
      </c>
      <c r="AN58" s="32" t="s">
        <v>33</v>
      </c>
    </row>
    <row r="59" spans="38:40">
      <c r="AL59" s="11">
        <f>$BT15</f>
        <v>0</v>
      </c>
      <c r="AM59" s="11">
        <f>$BT16</f>
        <v>0</v>
      </c>
      <c r="AN59" s="32" t="s">
        <v>34</v>
      </c>
    </row>
    <row r="60" spans="38:40">
      <c r="AL60" s="11">
        <f>$BU15</f>
        <v>0</v>
      </c>
      <c r="AM60" s="11">
        <f>$BU16</f>
        <v>0</v>
      </c>
      <c r="AN60" s="32" t="s">
        <v>50</v>
      </c>
    </row>
    <row r="61" spans="38:40">
      <c r="AL61" s="11">
        <f>$BV15</f>
        <v>0</v>
      </c>
      <c r="AM61" s="11">
        <f>$BV16</f>
        <v>0</v>
      </c>
      <c r="AN61" s="32" t="s">
        <v>51</v>
      </c>
    </row>
    <row r="62" spans="38:40">
      <c r="AL62" s="11"/>
    </row>
  </sheetData>
  <mergeCells count="17">
    <mergeCell ref="A22:B22"/>
    <mergeCell ref="A9:D9"/>
    <mergeCell ref="E9:M9"/>
    <mergeCell ref="O9:Q9"/>
    <mergeCell ref="R9:U9"/>
    <mergeCell ref="AB9:AH9"/>
    <mergeCell ref="A11:E12"/>
    <mergeCell ref="H11:S11"/>
    <mergeCell ref="P2:U2"/>
    <mergeCell ref="A4:F6"/>
    <mergeCell ref="G4:AB6"/>
    <mergeCell ref="AC4:AH4"/>
    <mergeCell ref="AC5:AH6"/>
    <mergeCell ref="A8:D8"/>
    <mergeCell ref="E8:M8"/>
    <mergeCell ref="O8:U8"/>
    <mergeCell ref="AB8:AH8"/>
  </mergeCells>
  <conditionalFormatting sqref="B15:AG16 B19:AE20">
    <cfRule type="cellIs" dxfId="12" priority="1" operator="greaterThanOrEqual">
      <formula>47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41"/>
  <sheetViews>
    <sheetView workbookViewId="0">
      <selection activeCell="A11" sqref="A11:AI12"/>
    </sheetView>
  </sheetViews>
  <sheetFormatPr defaultRowHeight="15"/>
  <cols>
    <col min="1" max="1" width="7.5703125" style="1" customWidth="1"/>
    <col min="2" max="16" width="3.85546875" style="1" customWidth="1"/>
    <col min="17" max="17" width="1.7109375" style="1" customWidth="1"/>
    <col min="18" max="18" width="1.140625" style="1" customWidth="1"/>
    <col min="19" max="19" width="6.7109375" style="1" customWidth="1"/>
    <col min="20" max="34" width="3.85546875" style="1" customWidth="1"/>
    <col min="35" max="35" width="1.7109375" style="1" customWidth="1"/>
  </cols>
  <sheetData>
    <row r="1" spans="1:3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15"/>
      <c r="AD1" s="15"/>
      <c r="AE1" s="15"/>
      <c r="AF1" s="15"/>
      <c r="AG1" s="15"/>
      <c r="AH1" s="15"/>
      <c r="AI1" s="21"/>
    </row>
    <row r="2" spans="1:35">
      <c r="A2" s="8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35" t="s">
        <v>61</v>
      </c>
      <c r="P2" s="135"/>
      <c r="Q2" s="135"/>
      <c r="R2" s="135"/>
      <c r="S2" s="135"/>
      <c r="T2" s="135"/>
      <c r="U2" s="135"/>
      <c r="V2" s="71"/>
      <c r="W2" s="71"/>
      <c r="X2" s="71"/>
      <c r="Y2" s="71"/>
      <c r="Z2" s="71"/>
      <c r="AA2" s="71"/>
      <c r="AB2" s="71"/>
      <c r="AC2" s="16"/>
      <c r="AD2" s="16"/>
      <c r="AE2" s="16"/>
      <c r="AF2" s="16"/>
      <c r="AG2" s="16"/>
      <c r="AH2" s="16"/>
      <c r="AI2" s="22"/>
    </row>
    <row r="3" spans="1:35" ht="7.5" customHeight="1">
      <c r="A3" s="8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16"/>
      <c r="AD3" s="16"/>
      <c r="AE3" s="16"/>
      <c r="AF3" s="16"/>
      <c r="AG3" s="16"/>
      <c r="AH3" s="16"/>
      <c r="AI3" s="22"/>
    </row>
    <row r="4" spans="1:35">
      <c r="A4" s="101" t="s">
        <v>38</v>
      </c>
      <c r="B4" s="102"/>
      <c r="C4" s="102"/>
      <c r="D4" s="102"/>
      <c r="E4" s="102"/>
      <c r="F4" s="102"/>
      <c r="G4" s="105" t="s">
        <v>74</v>
      </c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7"/>
      <c r="AD4" s="114" t="s">
        <v>39</v>
      </c>
      <c r="AE4" s="115"/>
      <c r="AF4" s="115"/>
      <c r="AG4" s="115"/>
      <c r="AH4" s="115"/>
      <c r="AI4" s="116"/>
    </row>
    <row r="5" spans="1:35" ht="6.75" customHeight="1">
      <c r="A5" s="101"/>
      <c r="B5" s="102"/>
      <c r="C5" s="102"/>
      <c r="D5" s="102"/>
      <c r="E5" s="102"/>
      <c r="F5" s="102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10"/>
      <c r="AD5" s="117" t="s">
        <v>40</v>
      </c>
      <c r="AE5" s="118"/>
      <c r="AF5" s="118"/>
      <c r="AG5" s="118"/>
      <c r="AH5" s="118"/>
      <c r="AI5" s="119"/>
    </row>
    <row r="6" spans="1:35" ht="15.75" thickBot="1">
      <c r="A6" s="103"/>
      <c r="B6" s="104"/>
      <c r="C6" s="104"/>
      <c r="D6" s="104"/>
      <c r="E6" s="104"/>
      <c r="F6" s="104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3"/>
      <c r="AD6" s="120"/>
      <c r="AE6" s="121"/>
      <c r="AF6" s="121"/>
      <c r="AG6" s="121"/>
      <c r="AH6" s="121"/>
      <c r="AI6" s="122"/>
    </row>
    <row r="7" spans="1:35" ht="3" customHeight="1">
      <c r="A7" s="70"/>
      <c r="B7" s="70"/>
      <c r="C7" s="70"/>
      <c r="D7" s="70"/>
      <c r="E7" s="70"/>
      <c r="F7" s="70"/>
      <c r="G7" s="70"/>
      <c r="H7" s="70"/>
    </row>
    <row r="8" spans="1:35" ht="15" customHeight="1">
      <c r="A8" s="91" t="s">
        <v>42</v>
      </c>
      <c r="B8" s="92"/>
      <c r="C8" s="92"/>
      <c r="D8" s="123"/>
      <c r="E8" s="105" t="s">
        <v>62</v>
      </c>
      <c r="F8" s="106"/>
      <c r="G8" s="106"/>
      <c r="H8" s="106"/>
      <c r="I8" s="106"/>
      <c r="J8" s="106"/>
      <c r="K8" s="106"/>
      <c r="L8" s="106"/>
      <c r="M8" s="107"/>
      <c r="O8" s="91" t="s">
        <v>44</v>
      </c>
      <c r="P8" s="92"/>
      <c r="Q8" s="92"/>
      <c r="R8" s="92"/>
      <c r="S8" s="92"/>
      <c r="T8" s="92"/>
      <c r="U8" s="92"/>
      <c r="V8" s="123"/>
      <c r="W8" s="72"/>
      <c r="X8" s="71"/>
      <c r="Y8" s="71"/>
      <c r="Z8" s="71"/>
      <c r="AA8" s="71"/>
      <c r="AC8" s="91" t="s">
        <v>46</v>
      </c>
      <c r="AD8" s="92"/>
      <c r="AE8" s="92"/>
      <c r="AF8" s="92"/>
      <c r="AG8" s="92"/>
      <c r="AH8" s="92"/>
      <c r="AI8" s="123"/>
    </row>
    <row r="9" spans="1:35" ht="15" customHeight="1">
      <c r="A9" s="139"/>
      <c r="B9" s="140"/>
      <c r="C9" s="140"/>
      <c r="D9" s="141"/>
      <c r="E9" s="142"/>
      <c r="F9" s="143"/>
      <c r="G9" s="143"/>
      <c r="H9" s="143"/>
      <c r="I9" s="143"/>
      <c r="J9" s="143"/>
      <c r="K9" s="143"/>
      <c r="L9" s="143"/>
      <c r="M9" s="144"/>
      <c r="O9" s="124" t="s">
        <v>56</v>
      </c>
      <c r="P9" s="125"/>
      <c r="Q9" s="125"/>
      <c r="R9" s="125"/>
      <c r="S9" s="126"/>
      <c r="T9" s="126"/>
      <c r="U9" s="126"/>
      <c r="V9" s="151"/>
      <c r="W9" s="72"/>
      <c r="X9" s="71"/>
      <c r="Y9" s="71"/>
      <c r="Z9" s="71"/>
      <c r="AA9" s="71"/>
      <c r="AC9" s="127"/>
      <c r="AD9" s="128"/>
      <c r="AE9" s="128"/>
      <c r="AF9" s="128"/>
      <c r="AG9" s="128"/>
      <c r="AH9" s="128"/>
      <c r="AI9" s="129"/>
    </row>
    <row r="10" spans="1:35" ht="7.5" customHeight="1">
      <c r="A10" s="70"/>
      <c r="B10" s="70"/>
      <c r="C10" s="70"/>
      <c r="D10" s="70"/>
      <c r="E10" s="70"/>
      <c r="F10" s="70"/>
      <c r="G10" s="70"/>
      <c r="H10" s="70"/>
    </row>
    <row r="11" spans="1:35" ht="15" customHeight="1">
      <c r="A11" s="93" t="s">
        <v>59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5"/>
    </row>
    <row r="12" spans="1:35" ht="15" customHeight="1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8"/>
    </row>
    <row r="13" spans="1:35" ht="7.5" customHeight="1">
      <c r="A13" s="70"/>
      <c r="B13" s="70"/>
      <c r="C13" s="70"/>
      <c r="D13" s="70"/>
      <c r="E13" s="70"/>
      <c r="F13" s="70"/>
      <c r="G13" s="70"/>
      <c r="H13" s="70"/>
    </row>
    <row r="14" spans="1:35" ht="8.1" customHeight="1">
      <c r="A14" s="152" t="s">
        <v>7</v>
      </c>
      <c r="B14" s="73"/>
      <c r="C14" s="73"/>
      <c r="D14" s="73"/>
      <c r="E14" s="73"/>
      <c r="F14" s="73"/>
      <c r="G14" s="73"/>
      <c r="H14" s="73"/>
      <c r="I14" s="74"/>
      <c r="J14" s="74"/>
      <c r="K14" s="74"/>
      <c r="L14" s="74"/>
      <c r="M14" s="74"/>
      <c r="N14" s="73"/>
      <c r="O14" s="73"/>
      <c r="P14" s="73"/>
      <c r="Q14" s="75"/>
      <c r="R14" s="43"/>
      <c r="S14" s="152" t="s">
        <v>18</v>
      </c>
      <c r="T14" s="154"/>
      <c r="U14" s="73"/>
      <c r="V14" s="73"/>
      <c r="W14" s="73"/>
      <c r="X14" s="73"/>
      <c r="Y14" s="73"/>
      <c r="Z14" s="73"/>
      <c r="AA14" s="74"/>
      <c r="AB14" s="74"/>
      <c r="AC14" s="74"/>
      <c r="AD14" s="74"/>
      <c r="AE14" s="74"/>
      <c r="AF14" s="73"/>
      <c r="AG14" s="73"/>
      <c r="AH14" s="73"/>
      <c r="AI14" s="75"/>
    </row>
    <row r="15" spans="1:35">
      <c r="A15" s="153"/>
      <c r="B15" s="76"/>
      <c r="C15" s="76"/>
      <c r="D15" s="76"/>
      <c r="E15" s="76"/>
      <c r="F15" s="76"/>
      <c r="G15" s="76"/>
      <c r="H15" s="71"/>
      <c r="I15" s="156" t="s">
        <v>75</v>
      </c>
      <c r="J15" s="157"/>
      <c r="K15" s="158"/>
      <c r="L15" s="145" t="s">
        <v>76</v>
      </c>
      <c r="M15" s="146"/>
      <c r="N15" s="145" t="s">
        <v>77</v>
      </c>
      <c r="O15" s="146"/>
      <c r="P15" s="76"/>
      <c r="Q15" s="77"/>
      <c r="R15" s="76"/>
      <c r="S15" s="153"/>
      <c r="T15" s="155"/>
      <c r="U15" s="76"/>
      <c r="V15" s="76"/>
      <c r="W15" s="76"/>
      <c r="X15" s="76"/>
      <c r="Y15" s="76"/>
      <c r="Z15" s="71"/>
      <c r="AA15" s="156" t="s">
        <v>75</v>
      </c>
      <c r="AB15" s="157"/>
      <c r="AC15" s="158"/>
      <c r="AD15" s="145" t="s">
        <v>76</v>
      </c>
      <c r="AE15" s="146"/>
      <c r="AF15" s="145" t="s">
        <v>77</v>
      </c>
      <c r="AG15" s="146"/>
      <c r="AH15" s="76"/>
      <c r="AI15" s="77"/>
    </row>
    <row r="16" spans="1:35">
      <c r="A16" s="78"/>
      <c r="B16" s="76"/>
      <c r="C16" s="76"/>
      <c r="D16" s="76"/>
      <c r="E16" s="76"/>
      <c r="F16" s="76"/>
      <c r="G16" s="76"/>
      <c r="H16" s="71"/>
      <c r="I16" s="159"/>
      <c r="J16" s="160"/>
      <c r="K16" s="161"/>
      <c r="L16" s="147">
        <v>4597</v>
      </c>
      <c r="M16" s="148"/>
      <c r="N16" s="147">
        <v>4545</v>
      </c>
      <c r="O16" s="148"/>
      <c r="P16" s="76"/>
      <c r="Q16" s="77"/>
      <c r="R16" s="76"/>
      <c r="S16" s="78"/>
      <c r="T16" s="76"/>
      <c r="U16" s="76"/>
      <c r="V16" s="76"/>
      <c r="W16" s="76"/>
      <c r="X16" s="76"/>
      <c r="Y16" s="76"/>
      <c r="Z16" s="71"/>
      <c r="AA16" s="159"/>
      <c r="AB16" s="160"/>
      <c r="AC16" s="161"/>
      <c r="AD16" s="147">
        <v>4588</v>
      </c>
      <c r="AE16" s="148"/>
      <c r="AF16" s="147">
        <v>4533</v>
      </c>
      <c r="AG16" s="148"/>
      <c r="AH16" s="76"/>
      <c r="AI16" s="77"/>
    </row>
    <row r="17" spans="1:35" ht="15" customHeight="1">
      <c r="A17" s="78"/>
      <c r="B17" s="76"/>
      <c r="C17" s="76"/>
      <c r="D17" s="76"/>
      <c r="E17" s="76"/>
      <c r="F17" s="76"/>
      <c r="G17" s="76"/>
      <c r="H17" s="79"/>
      <c r="I17" s="149" t="s">
        <v>78</v>
      </c>
      <c r="J17" s="149"/>
      <c r="K17" s="150"/>
      <c r="L17" s="150"/>
      <c r="M17" s="150"/>
      <c r="N17" s="76"/>
      <c r="O17" s="76"/>
      <c r="P17" s="76"/>
      <c r="Q17" s="77"/>
      <c r="R17" s="76"/>
      <c r="S17" s="78"/>
      <c r="T17" s="76"/>
      <c r="U17" s="76"/>
      <c r="V17" s="76"/>
      <c r="W17" s="76"/>
      <c r="X17" s="76"/>
      <c r="Y17" s="76"/>
      <c r="Z17" s="79"/>
      <c r="AA17" s="149" t="s">
        <v>78</v>
      </c>
      <c r="AB17" s="149"/>
      <c r="AC17" s="150"/>
      <c r="AD17" s="150"/>
      <c r="AE17" s="150"/>
      <c r="AF17" s="76"/>
      <c r="AG17" s="76"/>
      <c r="AH17" s="76"/>
      <c r="AI17" s="77"/>
    </row>
    <row r="18" spans="1:35" ht="15" customHeight="1">
      <c r="A18" s="80"/>
      <c r="B18" s="76"/>
      <c r="C18" s="76"/>
      <c r="D18" s="76"/>
      <c r="E18" s="76"/>
      <c r="F18" s="76"/>
      <c r="G18" s="76"/>
      <c r="H18" s="166" t="s">
        <v>35</v>
      </c>
      <c r="I18" s="162" t="s">
        <v>76</v>
      </c>
      <c r="J18" s="162"/>
      <c r="K18" s="162" t="s">
        <v>77</v>
      </c>
      <c r="L18" s="162"/>
      <c r="M18" s="162" t="s">
        <v>79</v>
      </c>
      <c r="N18" s="162"/>
      <c r="O18" s="162" t="s">
        <v>80</v>
      </c>
      <c r="P18" s="163"/>
      <c r="Q18" s="81"/>
      <c r="R18" s="76"/>
      <c r="S18" s="80"/>
      <c r="T18" s="76"/>
      <c r="U18" s="76"/>
      <c r="V18" s="76"/>
      <c r="W18" s="76"/>
      <c r="X18" s="76"/>
      <c r="Y18" s="76"/>
      <c r="Z18" s="166" t="s">
        <v>35</v>
      </c>
      <c r="AA18" s="162" t="s">
        <v>76</v>
      </c>
      <c r="AB18" s="162"/>
      <c r="AC18" s="162" t="s">
        <v>77</v>
      </c>
      <c r="AD18" s="162"/>
      <c r="AE18" s="162" t="s">
        <v>79</v>
      </c>
      <c r="AF18" s="162"/>
      <c r="AG18" s="162" t="s">
        <v>80</v>
      </c>
      <c r="AH18" s="163"/>
      <c r="AI18" s="81"/>
    </row>
    <row r="19" spans="1:35">
      <c r="A19" s="80"/>
      <c r="B19" s="43"/>
      <c r="C19" s="43"/>
      <c r="D19" s="43"/>
      <c r="E19" s="43"/>
      <c r="F19" s="43"/>
      <c r="G19" s="43"/>
      <c r="H19" s="167"/>
      <c r="I19" s="164">
        <v>4583</v>
      </c>
      <c r="J19" s="164"/>
      <c r="K19" s="164">
        <v>4557</v>
      </c>
      <c r="L19" s="164"/>
      <c r="M19" s="164">
        <f>I19-L16</f>
        <v>-14</v>
      </c>
      <c r="N19" s="164"/>
      <c r="O19" s="164">
        <f>K19-N16</f>
        <v>12</v>
      </c>
      <c r="P19" s="165"/>
      <c r="Q19" s="77"/>
      <c r="R19" s="43"/>
      <c r="S19" s="80"/>
      <c r="T19" s="43"/>
      <c r="U19" s="43"/>
      <c r="V19" s="43"/>
      <c r="W19" s="43"/>
      <c r="X19" s="43"/>
      <c r="Y19" s="43"/>
      <c r="Z19" s="167"/>
      <c r="AA19" s="164">
        <v>4583</v>
      </c>
      <c r="AB19" s="164"/>
      <c r="AC19" s="164">
        <v>4555</v>
      </c>
      <c r="AD19" s="164"/>
      <c r="AE19" s="164">
        <f>AA19-AD16</f>
        <v>-5</v>
      </c>
      <c r="AF19" s="164"/>
      <c r="AG19" s="164">
        <f>AC19-AF16</f>
        <v>22</v>
      </c>
      <c r="AH19" s="165"/>
      <c r="AI19" s="77"/>
    </row>
    <row r="20" spans="1:35">
      <c r="A20" s="78"/>
      <c r="B20" s="76"/>
      <c r="C20" s="76"/>
      <c r="D20" s="76"/>
      <c r="E20" s="76"/>
      <c r="F20" s="76"/>
      <c r="G20" s="76"/>
      <c r="H20" s="168" t="s">
        <v>37</v>
      </c>
      <c r="I20" s="170" t="s">
        <v>76</v>
      </c>
      <c r="J20" s="170"/>
      <c r="K20" s="170" t="s">
        <v>77</v>
      </c>
      <c r="L20" s="170"/>
      <c r="M20" s="170" t="s">
        <v>79</v>
      </c>
      <c r="N20" s="170"/>
      <c r="O20" s="170" t="s">
        <v>80</v>
      </c>
      <c r="P20" s="171"/>
      <c r="Q20" s="81"/>
      <c r="R20" s="76"/>
      <c r="S20" s="78"/>
      <c r="T20" s="76"/>
      <c r="U20" s="76"/>
      <c r="V20" s="76"/>
      <c r="W20" s="76"/>
      <c r="X20" s="76"/>
      <c r="Y20" s="76"/>
      <c r="Z20" s="168" t="s">
        <v>37</v>
      </c>
      <c r="AA20" s="170" t="s">
        <v>76</v>
      </c>
      <c r="AB20" s="170"/>
      <c r="AC20" s="170" t="s">
        <v>77</v>
      </c>
      <c r="AD20" s="170"/>
      <c r="AE20" s="170" t="s">
        <v>79</v>
      </c>
      <c r="AF20" s="170"/>
      <c r="AG20" s="170" t="s">
        <v>80</v>
      </c>
      <c r="AH20" s="171"/>
      <c r="AI20" s="81"/>
    </row>
    <row r="21" spans="1:35">
      <c r="A21" s="78"/>
      <c r="B21" s="76"/>
      <c r="C21" s="76"/>
      <c r="D21" s="76"/>
      <c r="E21" s="76"/>
      <c r="F21" s="76"/>
      <c r="G21" s="76"/>
      <c r="H21" s="169"/>
      <c r="I21" s="172"/>
      <c r="J21" s="172"/>
      <c r="K21" s="172"/>
      <c r="L21" s="172"/>
      <c r="M21" s="172"/>
      <c r="N21" s="172"/>
      <c r="O21" s="172"/>
      <c r="P21" s="173"/>
      <c r="Q21" s="77"/>
      <c r="R21" s="76"/>
      <c r="S21" s="78"/>
      <c r="T21" s="76"/>
      <c r="U21" s="76"/>
      <c r="V21" s="76"/>
      <c r="W21" s="76"/>
      <c r="X21" s="76"/>
      <c r="Y21" s="76"/>
      <c r="Z21" s="169"/>
      <c r="AA21" s="172"/>
      <c r="AB21" s="172"/>
      <c r="AC21" s="172"/>
      <c r="AD21" s="172"/>
      <c r="AE21" s="172"/>
      <c r="AF21" s="172"/>
      <c r="AG21" s="172"/>
      <c r="AH21" s="173"/>
      <c r="AI21" s="77"/>
    </row>
    <row r="22" spans="1:35" ht="8.1" customHeight="1">
      <c r="A22" s="82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83"/>
      <c r="R22" s="76"/>
      <c r="S22" s="82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3"/>
    </row>
    <row r="23" spans="1:35" ht="8.1" customHeight="1">
      <c r="A23" s="152" t="s">
        <v>8</v>
      </c>
      <c r="B23" s="73"/>
      <c r="C23" s="73"/>
      <c r="D23" s="73"/>
      <c r="E23" s="73"/>
      <c r="F23" s="73"/>
      <c r="G23" s="73"/>
      <c r="H23" s="73"/>
      <c r="I23" s="74"/>
      <c r="J23" s="74"/>
      <c r="K23" s="74"/>
      <c r="L23" s="74"/>
      <c r="M23" s="74"/>
      <c r="N23" s="73"/>
      <c r="O23" s="73"/>
      <c r="P23" s="73"/>
      <c r="Q23" s="75"/>
      <c r="R23" s="16"/>
      <c r="S23" s="152" t="s">
        <v>27</v>
      </c>
      <c r="T23" s="154"/>
      <c r="U23" s="73"/>
      <c r="V23" s="73"/>
      <c r="W23" s="73"/>
      <c r="X23" s="73"/>
      <c r="Y23" s="73"/>
      <c r="Z23" s="73"/>
      <c r="AA23" s="74"/>
      <c r="AB23" s="74"/>
      <c r="AC23" s="74"/>
      <c r="AD23" s="74"/>
      <c r="AE23" s="74"/>
      <c r="AF23" s="73"/>
      <c r="AG23" s="73"/>
      <c r="AH23" s="73"/>
      <c r="AI23" s="75"/>
    </row>
    <row r="24" spans="1:35">
      <c r="A24" s="153"/>
      <c r="B24" s="76"/>
      <c r="C24" s="76"/>
      <c r="D24" s="76"/>
      <c r="E24" s="76"/>
      <c r="F24" s="76"/>
      <c r="G24" s="76"/>
      <c r="H24" s="71"/>
      <c r="I24" s="156" t="s">
        <v>75</v>
      </c>
      <c r="J24" s="157"/>
      <c r="K24" s="158"/>
      <c r="L24" s="145" t="s">
        <v>76</v>
      </c>
      <c r="M24" s="146"/>
      <c r="N24" s="145" t="s">
        <v>77</v>
      </c>
      <c r="O24" s="146"/>
      <c r="P24" s="76"/>
      <c r="Q24" s="77"/>
      <c r="R24" s="71"/>
      <c r="S24" s="153"/>
      <c r="T24" s="155"/>
      <c r="U24" s="76"/>
      <c r="V24" s="76"/>
      <c r="W24" s="76"/>
      <c r="X24" s="76"/>
      <c r="Y24" s="76"/>
      <c r="Z24" s="71"/>
      <c r="AA24" s="156" t="s">
        <v>75</v>
      </c>
      <c r="AB24" s="157"/>
      <c r="AC24" s="158"/>
      <c r="AD24" s="145" t="s">
        <v>76</v>
      </c>
      <c r="AE24" s="146"/>
      <c r="AF24" s="145" t="s">
        <v>77</v>
      </c>
      <c r="AG24" s="146"/>
      <c r="AH24" s="76"/>
      <c r="AI24" s="77"/>
    </row>
    <row r="25" spans="1:35">
      <c r="A25" s="78"/>
      <c r="B25" s="76"/>
      <c r="C25" s="76"/>
      <c r="D25" s="76"/>
      <c r="E25" s="76"/>
      <c r="F25" s="76"/>
      <c r="G25" s="76"/>
      <c r="H25" s="71"/>
      <c r="I25" s="159"/>
      <c r="J25" s="160"/>
      <c r="K25" s="161"/>
      <c r="L25" s="147">
        <v>4675</v>
      </c>
      <c r="M25" s="148"/>
      <c r="N25" s="147">
        <v>4585</v>
      </c>
      <c r="O25" s="148"/>
      <c r="P25" s="76"/>
      <c r="Q25" s="77"/>
      <c r="R25" s="71"/>
      <c r="S25" s="78"/>
      <c r="T25" s="76"/>
      <c r="U25" s="76"/>
      <c r="V25" s="76"/>
      <c r="W25" s="76"/>
      <c r="X25" s="76"/>
      <c r="Y25" s="76"/>
      <c r="Z25" s="71"/>
      <c r="AA25" s="159"/>
      <c r="AB25" s="160"/>
      <c r="AC25" s="161"/>
      <c r="AD25" s="147">
        <v>4145</v>
      </c>
      <c r="AE25" s="148"/>
      <c r="AF25" s="147">
        <v>4080</v>
      </c>
      <c r="AG25" s="148"/>
      <c r="AH25" s="76"/>
      <c r="AI25" s="77"/>
    </row>
    <row r="26" spans="1:35">
      <c r="A26" s="78"/>
      <c r="B26" s="76"/>
      <c r="C26" s="76"/>
      <c r="D26" s="76"/>
      <c r="E26" s="76"/>
      <c r="F26" s="76"/>
      <c r="G26" s="76"/>
      <c r="H26" s="79"/>
      <c r="I26" s="149" t="s">
        <v>78</v>
      </c>
      <c r="J26" s="149"/>
      <c r="K26" s="150"/>
      <c r="L26" s="150"/>
      <c r="M26" s="150"/>
      <c r="N26" s="76"/>
      <c r="O26" s="76"/>
      <c r="P26" s="76"/>
      <c r="Q26" s="77"/>
      <c r="R26" s="71"/>
      <c r="S26" s="78"/>
      <c r="T26" s="76"/>
      <c r="U26" s="76"/>
      <c r="V26" s="76"/>
      <c r="W26" s="76"/>
      <c r="X26" s="76"/>
      <c r="Y26" s="76"/>
      <c r="Z26" s="79"/>
      <c r="AA26" s="149" t="s">
        <v>78</v>
      </c>
      <c r="AB26" s="149"/>
      <c r="AC26" s="150"/>
      <c r="AD26" s="150"/>
      <c r="AE26" s="150"/>
      <c r="AF26" s="76"/>
      <c r="AG26" s="76"/>
      <c r="AH26" s="76"/>
      <c r="AI26" s="77"/>
    </row>
    <row r="27" spans="1:35">
      <c r="A27" s="80"/>
      <c r="B27" s="76"/>
      <c r="C27" s="76"/>
      <c r="D27" s="76"/>
      <c r="E27" s="76"/>
      <c r="F27" s="76"/>
      <c r="G27" s="76"/>
      <c r="H27" s="166" t="s">
        <v>35</v>
      </c>
      <c r="I27" s="162" t="s">
        <v>76</v>
      </c>
      <c r="J27" s="162"/>
      <c r="K27" s="162" t="s">
        <v>77</v>
      </c>
      <c r="L27" s="162"/>
      <c r="M27" s="162" t="s">
        <v>79</v>
      </c>
      <c r="N27" s="162"/>
      <c r="O27" s="162" t="s">
        <v>80</v>
      </c>
      <c r="P27" s="163"/>
      <c r="Q27" s="81"/>
      <c r="R27" s="71"/>
      <c r="S27" s="80"/>
      <c r="T27" s="76"/>
      <c r="U27" s="76"/>
      <c r="V27" s="76"/>
      <c r="W27" s="76"/>
      <c r="X27" s="76"/>
      <c r="Y27" s="76"/>
      <c r="Z27" s="166" t="s">
        <v>35</v>
      </c>
      <c r="AA27" s="162" t="s">
        <v>76</v>
      </c>
      <c r="AB27" s="162"/>
      <c r="AC27" s="162" t="s">
        <v>77</v>
      </c>
      <c r="AD27" s="162"/>
      <c r="AE27" s="162" t="s">
        <v>79</v>
      </c>
      <c r="AF27" s="162"/>
      <c r="AG27" s="162" t="s">
        <v>80</v>
      </c>
      <c r="AH27" s="163"/>
      <c r="AI27" s="81"/>
    </row>
    <row r="28" spans="1:35">
      <c r="A28" s="80"/>
      <c r="B28" s="43"/>
      <c r="C28" s="43"/>
      <c r="D28" s="43"/>
      <c r="E28" s="43"/>
      <c r="F28" s="43"/>
      <c r="G28" s="43"/>
      <c r="H28" s="167"/>
      <c r="I28" s="164">
        <v>4634</v>
      </c>
      <c r="J28" s="164"/>
      <c r="K28" s="164">
        <v>4595</v>
      </c>
      <c r="L28" s="164"/>
      <c r="M28" s="164">
        <f>I28-L25</f>
        <v>-41</v>
      </c>
      <c r="N28" s="164"/>
      <c r="O28" s="164">
        <f>K28-N25</f>
        <v>10</v>
      </c>
      <c r="P28" s="165"/>
      <c r="Q28" s="77"/>
      <c r="R28" s="71"/>
      <c r="S28" s="80"/>
      <c r="T28" s="43"/>
      <c r="U28" s="43"/>
      <c r="V28" s="43"/>
      <c r="W28" s="43"/>
      <c r="X28" s="43"/>
      <c r="Y28" s="43"/>
      <c r="Z28" s="167"/>
      <c r="AA28" s="164">
        <v>4139</v>
      </c>
      <c r="AB28" s="164"/>
      <c r="AC28" s="164">
        <v>4060</v>
      </c>
      <c r="AD28" s="164"/>
      <c r="AE28" s="164">
        <f>AA28-AD25</f>
        <v>-6</v>
      </c>
      <c r="AF28" s="164"/>
      <c r="AG28" s="164">
        <f>AC28-AF25</f>
        <v>-20</v>
      </c>
      <c r="AH28" s="165"/>
      <c r="AI28" s="77"/>
    </row>
    <row r="29" spans="1:35">
      <c r="A29" s="78"/>
      <c r="B29" s="76"/>
      <c r="C29" s="76"/>
      <c r="D29" s="76"/>
      <c r="E29" s="76"/>
      <c r="F29" s="76"/>
      <c r="G29" s="76"/>
      <c r="H29" s="168" t="s">
        <v>37</v>
      </c>
      <c r="I29" s="170" t="s">
        <v>76</v>
      </c>
      <c r="J29" s="170"/>
      <c r="K29" s="170" t="s">
        <v>77</v>
      </c>
      <c r="L29" s="170"/>
      <c r="M29" s="170" t="s">
        <v>79</v>
      </c>
      <c r="N29" s="170"/>
      <c r="O29" s="170" t="s">
        <v>80</v>
      </c>
      <c r="P29" s="171"/>
      <c r="Q29" s="81"/>
      <c r="R29" s="71"/>
      <c r="S29" s="78"/>
      <c r="T29" s="76"/>
      <c r="U29" s="76"/>
      <c r="V29" s="76"/>
      <c r="W29" s="76"/>
      <c r="X29" s="76"/>
      <c r="Y29" s="76"/>
      <c r="Z29" s="168" t="s">
        <v>37</v>
      </c>
      <c r="AA29" s="170" t="s">
        <v>76</v>
      </c>
      <c r="AB29" s="170"/>
      <c r="AC29" s="170" t="s">
        <v>77</v>
      </c>
      <c r="AD29" s="170"/>
      <c r="AE29" s="170" t="s">
        <v>79</v>
      </c>
      <c r="AF29" s="170"/>
      <c r="AG29" s="170" t="s">
        <v>80</v>
      </c>
      <c r="AH29" s="171"/>
      <c r="AI29" s="81"/>
    </row>
    <row r="30" spans="1:35">
      <c r="A30" s="78"/>
      <c r="B30" s="76"/>
      <c r="C30" s="76"/>
      <c r="D30" s="76"/>
      <c r="E30" s="76"/>
      <c r="F30" s="76"/>
      <c r="G30" s="76"/>
      <c r="H30" s="169"/>
      <c r="I30" s="172"/>
      <c r="J30" s="172"/>
      <c r="K30" s="172"/>
      <c r="L30" s="172"/>
      <c r="M30" s="172"/>
      <c r="N30" s="172"/>
      <c r="O30" s="172"/>
      <c r="P30" s="173"/>
      <c r="Q30" s="77"/>
      <c r="R30" s="71"/>
      <c r="S30" s="78"/>
      <c r="T30" s="76"/>
      <c r="U30" s="76"/>
      <c r="V30" s="76"/>
      <c r="W30" s="76"/>
      <c r="X30" s="76"/>
      <c r="Y30" s="76"/>
      <c r="Z30" s="169"/>
      <c r="AA30" s="172"/>
      <c r="AB30" s="172"/>
      <c r="AC30" s="172"/>
      <c r="AD30" s="172"/>
      <c r="AE30" s="172"/>
      <c r="AF30" s="172"/>
      <c r="AG30" s="172"/>
      <c r="AH30" s="173"/>
      <c r="AI30" s="77"/>
    </row>
    <row r="31" spans="1:35" ht="8.1" customHeight="1">
      <c r="A31" s="82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83"/>
      <c r="R31" s="71"/>
      <c r="S31" s="82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83"/>
    </row>
    <row r="32" spans="1:35" ht="8.1" customHeight="1">
      <c r="A32" s="152" t="s">
        <v>17</v>
      </c>
      <c r="B32" s="73"/>
      <c r="C32" s="73"/>
      <c r="D32" s="73"/>
      <c r="E32" s="73"/>
      <c r="F32" s="73"/>
      <c r="G32" s="73"/>
      <c r="H32" s="73"/>
      <c r="I32" s="74"/>
      <c r="J32" s="74"/>
      <c r="K32" s="74"/>
      <c r="L32" s="74"/>
      <c r="M32" s="74"/>
      <c r="N32" s="73"/>
      <c r="O32" s="73"/>
      <c r="P32" s="73"/>
      <c r="Q32" s="75"/>
      <c r="R32" s="71"/>
      <c r="S32" s="152" t="s">
        <v>28</v>
      </c>
      <c r="T32" s="154"/>
      <c r="U32" s="73"/>
      <c r="V32" s="73"/>
      <c r="W32" s="73"/>
      <c r="X32" s="73"/>
      <c r="Y32" s="73"/>
      <c r="Z32" s="73"/>
      <c r="AA32" s="74"/>
      <c r="AB32" s="74"/>
      <c r="AC32" s="74"/>
      <c r="AD32" s="74"/>
      <c r="AE32" s="74"/>
      <c r="AF32" s="73"/>
      <c r="AG32" s="73"/>
      <c r="AH32" s="73"/>
      <c r="AI32" s="75"/>
    </row>
    <row r="33" spans="1:35" ht="15" customHeight="1">
      <c r="A33" s="153"/>
      <c r="B33" s="76"/>
      <c r="C33" s="76"/>
      <c r="D33" s="76"/>
      <c r="E33" s="76"/>
      <c r="F33" s="76"/>
      <c r="G33" s="76"/>
      <c r="H33" s="71"/>
      <c r="I33" s="156" t="s">
        <v>75</v>
      </c>
      <c r="J33" s="157"/>
      <c r="K33" s="158"/>
      <c r="L33" s="145" t="s">
        <v>76</v>
      </c>
      <c r="M33" s="146"/>
      <c r="N33" s="145" t="s">
        <v>77</v>
      </c>
      <c r="O33" s="146"/>
      <c r="P33" s="76"/>
      <c r="Q33" s="77"/>
      <c r="R33" s="71"/>
      <c r="S33" s="153"/>
      <c r="T33" s="155"/>
      <c r="U33" s="76"/>
      <c r="V33" s="76"/>
      <c r="W33" s="76"/>
      <c r="X33" s="76"/>
      <c r="Y33" s="76"/>
      <c r="Z33" s="71"/>
      <c r="AA33" s="156" t="s">
        <v>75</v>
      </c>
      <c r="AB33" s="157"/>
      <c r="AC33" s="158"/>
      <c r="AD33" s="145" t="s">
        <v>76</v>
      </c>
      <c r="AE33" s="146"/>
      <c r="AF33" s="145" t="s">
        <v>77</v>
      </c>
      <c r="AG33" s="146"/>
      <c r="AH33" s="76"/>
      <c r="AI33" s="77"/>
    </row>
    <row r="34" spans="1:35">
      <c r="A34" s="78"/>
      <c r="B34" s="76"/>
      <c r="C34" s="76"/>
      <c r="D34" s="76"/>
      <c r="E34" s="76"/>
      <c r="F34" s="76"/>
      <c r="G34" s="76"/>
      <c r="H34" s="71"/>
      <c r="I34" s="159"/>
      <c r="J34" s="160"/>
      <c r="K34" s="161"/>
      <c r="L34" s="147">
        <v>4502</v>
      </c>
      <c r="M34" s="148"/>
      <c r="N34" s="147">
        <v>4552</v>
      </c>
      <c r="O34" s="148"/>
      <c r="P34" s="76"/>
      <c r="Q34" s="77"/>
      <c r="R34" s="71"/>
      <c r="S34" s="78"/>
      <c r="T34" s="76"/>
      <c r="U34" s="76"/>
      <c r="V34" s="76"/>
      <c r="W34" s="76"/>
      <c r="X34" s="76"/>
      <c r="Y34" s="76"/>
      <c r="Z34" s="71"/>
      <c r="AA34" s="159"/>
      <c r="AB34" s="160"/>
      <c r="AC34" s="161"/>
      <c r="AD34" s="147">
        <v>5157</v>
      </c>
      <c r="AE34" s="148"/>
      <c r="AF34" s="147">
        <v>5120</v>
      </c>
      <c r="AG34" s="148"/>
      <c r="AH34" s="76"/>
      <c r="AI34" s="77"/>
    </row>
    <row r="35" spans="1:35">
      <c r="A35" s="78"/>
      <c r="B35" s="76"/>
      <c r="C35" s="76"/>
      <c r="D35" s="76"/>
      <c r="E35" s="76"/>
      <c r="F35" s="76"/>
      <c r="G35" s="76"/>
      <c r="H35" s="79"/>
      <c r="I35" s="149" t="s">
        <v>78</v>
      </c>
      <c r="J35" s="149"/>
      <c r="K35" s="150"/>
      <c r="L35" s="150"/>
      <c r="M35" s="150"/>
      <c r="N35" s="76"/>
      <c r="O35" s="76"/>
      <c r="P35" s="76"/>
      <c r="Q35" s="77"/>
      <c r="R35" s="71"/>
      <c r="S35" s="78"/>
      <c r="T35" s="76"/>
      <c r="U35" s="76"/>
      <c r="V35" s="76"/>
      <c r="W35" s="76"/>
      <c r="X35" s="76"/>
      <c r="Y35" s="76"/>
      <c r="Z35" s="79"/>
      <c r="AA35" s="149" t="s">
        <v>78</v>
      </c>
      <c r="AB35" s="149"/>
      <c r="AC35" s="150"/>
      <c r="AD35" s="150"/>
      <c r="AE35" s="150"/>
      <c r="AF35" s="76"/>
      <c r="AG35" s="76"/>
      <c r="AH35" s="76"/>
      <c r="AI35" s="77"/>
    </row>
    <row r="36" spans="1:35">
      <c r="A36" s="80"/>
      <c r="B36" s="76"/>
      <c r="C36" s="76"/>
      <c r="D36" s="76"/>
      <c r="E36" s="76"/>
      <c r="F36" s="76"/>
      <c r="G36" s="76"/>
      <c r="H36" s="166" t="s">
        <v>35</v>
      </c>
      <c r="I36" s="162" t="s">
        <v>76</v>
      </c>
      <c r="J36" s="162"/>
      <c r="K36" s="162" t="s">
        <v>77</v>
      </c>
      <c r="L36" s="162"/>
      <c r="M36" s="162" t="s">
        <v>79</v>
      </c>
      <c r="N36" s="162"/>
      <c r="O36" s="162" t="s">
        <v>80</v>
      </c>
      <c r="P36" s="163"/>
      <c r="Q36" s="81"/>
      <c r="R36" s="71"/>
      <c r="S36" s="80"/>
      <c r="T36" s="76"/>
      <c r="U36" s="76"/>
      <c r="V36" s="76"/>
      <c r="W36" s="76"/>
      <c r="X36" s="76"/>
      <c r="Y36" s="76"/>
      <c r="Z36" s="166" t="s">
        <v>35</v>
      </c>
      <c r="AA36" s="162" t="s">
        <v>76</v>
      </c>
      <c r="AB36" s="162"/>
      <c r="AC36" s="162" t="s">
        <v>77</v>
      </c>
      <c r="AD36" s="162"/>
      <c r="AE36" s="162" t="s">
        <v>79</v>
      </c>
      <c r="AF36" s="162"/>
      <c r="AG36" s="162" t="s">
        <v>80</v>
      </c>
      <c r="AH36" s="163"/>
      <c r="AI36" s="81"/>
    </row>
    <row r="37" spans="1:35">
      <c r="A37" s="80"/>
      <c r="B37" s="43"/>
      <c r="C37" s="43"/>
      <c r="D37" s="43"/>
      <c r="E37" s="43"/>
      <c r="F37" s="43"/>
      <c r="G37" s="43"/>
      <c r="H37" s="167"/>
      <c r="I37" s="164">
        <v>4500</v>
      </c>
      <c r="J37" s="164"/>
      <c r="K37" s="164">
        <v>4567</v>
      </c>
      <c r="L37" s="164"/>
      <c r="M37" s="164">
        <f>I37-L34</f>
        <v>-2</v>
      </c>
      <c r="N37" s="164"/>
      <c r="O37" s="164">
        <f>K37-N34</f>
        <v>15</v>
      </c>
      <c r="P37" s="165"/>
      <c r="Q37" s="77"/>
      <c r="R37" s="71"/>
      <c r="S37" s="80"/>
      <c r="T37" s="43"/>
      <c r="U37" s="43"/>
      <c r="V37" s="43"/>
      <c r="W37" s="43"/>
      <c r="X37" s="43"/>
      <c r="Y37" s="43"/>
      <c r="Z37" s="167"/>
      <c r="AA37" s="164">
        <v>5180</v>
      </c>
      <c r="AB37" s="164"/>
      <c r="AC37" s="164">
        <v>5132</v>
      </c>
      <c r="AD37" s="164"/>
      <c r="AE37" s="164">
        <f>AA37-AD34</f>
        <v>23</v>
      </c>
      <c r="AF37" s="164"/>
      <c r="AG37" s="164">
        <f>AC37-AF34</f>
        <v>12</v>
      </c>
      <c r="AH37" s="165"/>
      <c r="AI37" s="77"/>
    </row>
    <row r="38" spans="1:35">
      <c r="A38" s="78"/>
      <c r="B38" s="76"/>
      <c r="C38" s="76"/>
      <c r="D38" s="76"/>
      <c r="E38" s="76"/>
      <c r="F38" s="76"/>
      <c r="G38" s="76"/>
      <c r="H38" s="168" t="s">
        <v>37</v>
      </c>
      <c r="I38" s="170" t="s">
        <v>76</v>
      </c>
      <c r="J38" s="170"/>
      <c r="K38" s="170" t="s">
        <v>77</v>
      </c>
      <c r="L38" s="170"/>
      <c r="M38" s="170" t="s">
        <v>79</v>
      </c>
      <c r="N38" s="170"/>
      <c r="O38" s="170" t="s">
        <v>80</v>
      </c>
      <c r="P38" s="171"/>
      <c r="Q38" s="81"/>
      <c r="R38" s="71"/>
      <c r="S38" s="78"/>
      <c r="T38" s="76"/>
      <c r="U38" s="76"/>
      <c r="V38" s="76"/>
      <c r="W38" s="76"/>
      <c r="X38" s="76"/>
      <c r="Y38" s="76"/>
      <c r="Z38" s="168" t="s">
        <v>37</v>
      </c>
      <c r="AA38" s="170" t="s">
        <v>76</v>
      </c>
      <c r="AB38" s="170"/>
      <c r="AC38" s="170" t="s">
        <v>77</v>
      </c>
      <c r="AD38" s="170"/>
      <c r="AE38" s="170" t="s">
        <v>79</v>
      </c>
      <c r="AF38" s="170"/>
      <c r="AG38" s="170" t="s">
        <v>80</v>
      </c>
      <c r="AH38" s="171"/>
      <c r="AI38" s="81"/>
    </row>
    <row r="39" spans="1:35">
      <c r="A39" s="78"/>
      <c r="B39" s="76"/>
      <c r="C39" s="76"/>
      <c r="D39" s="76"/>
      <c r="E39" s="76"/>
      <c r="F39" s="76"/>
      <c r="G39" s="76"/>
      <c r="H39" s="169"/>
      <c r="I39" s="172"/>
      <c r="J39" s="172"/>
      <c r="K39" s="172"/>
      <c r="L39" s="172"/>
      <c r="M39" s="172"/>
      <c r="N39" s="172"/>
      <c r="O39" s="172"/>
      <c r="P39" s="173"/>
      <c r="Q39" s="77"/>
      <c r="R39" s="72"/>
      <c r="S39" s="78"/>
      <c r="T39" s="76"/>
      <c r="U39" s="76"/>
      <c r="V39" s="76"/>
      <c r="W39" s="76"/>
      <c r="X39" s="76"/>
      <c r="Y39" s="76"/>
      <c r="Z39" s="169"/>
      <c r="AA39" s="172"/>
      <c r="AB39" s="172"/>
      <c r="AC39" s="172"/>
      <c r="AD39" s="172"/>
      <c r="AE39" s="172"/>
      <c r="AF39" s="172"/>
      <c r="AG39" s="172"/>
      <c r="AH39" s="173"/>
      <c r="AI39" s="77"/>
    </row>
    <row r="40" spans="1:35" ht="8.1" customHeight="1">
      <c r="A40" s="82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83"/>
      <c r="S40" s="82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3"/>
    </row>
    <row r="41" spans="1:35" ht="15.75" thickBo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</sheetData>
  <mergeCells count="163">
    <mergeCell ref="AE38:AF38"/>
    <mergeCell ref="AG38:AH38"/>
    <mergeCell ref="I39:J39"/>
    <mergeCell ref="K39:L39"/>
    <mergeCell ref="M39:N39"/>
    <mergeCell ref="O39:P39"/>
    <mergeCell ref="AA39:AB39"/>
    <mergeCell ref="AC39:AD39"/>
    <mergeCell ref="AE39:AF39"/>
    <mergeCell ref="AG39:AH39"/>
    <mergeCell ref="H38:H39"/>
    <mergeCell ref="I38:J38"/>
    <mergeCell ref="K38:L38"/>
    <mergeCell ref="M38:N38"/>
    <mergeCell ref="O38:P38"/>
    <mergeCell ref="Z38:Z39"/>
    <mergeCell ref="AA38:AB38"/>
    <mergeCell ref="AC38:AD38"/>
    <mergeCell ref="H36:H37"/>
    <mergeCell ref="AA36:AB36"/>
    <mergeCell ref="AC36:AD36"/>
    <mergeCell ref="AE36:AF36"/>
    <mergeCell ref="AG36:AH36"/>
    <mergeCell ref="I37:J37"/>
    <mergeCell ref="K37:L37"/>
    <mergeCell ref="M37:N37"/>
    <mergeCell ref="O37:P37"/>
    <mergeCell ref="AA37:AB37"/>
    <mergeCell ref="AC37:AD37"/>
    <mergeCell ref="I36:J36"/>
    <mergeCell ref="K36:L36"/>
    <mergeCell ref="M36:N36"/>
    <mergeCell ref="O36:P36"/>
    <mergeCell ref="Z36:Z37"/>
    <mergeCell ref="AE37:AF37"/>
    <mergeCell ref="AG37:AH37"/>
    <mergeCell ref="L34:M34"/>
    <mergeCell ref="N34:O34"/>
    <mergeCell ref="AD34:AE34"/>
    <mergeCell ref="AF34:AG34"/>
    <mergeCell ref="I35:M35"/>
    <mergeCell ref="AA35:AE35"/>
    <mergeCell ref="AE30:AF30"/>
    <mergeCell ref="AG30:AH30"/>
    <mergeCell ref="A32:A33"/>
    <mergeCell ref="S32:T33"/>
    <mergeCell ref="I33:K34"/>
    <mergeCell ref="L33:M33"/>
    <mergeCell ref="N33:O33"/>
    <mergeCell ref="AA33:AC34"/>
    <mergeCell ref="AD33:AE33"/>
    <mergeCell ref="AF33:AG33"/>
    <mergeCell ref="H29:H30"/>
    <mergeCell ref="AA29:AB29"/>
    <mergeCell ref="AC29:AD29"/>
    <mergeCell ref="AE29:AF29"/>
    <mergeCell ref="AG29:AH29"/>
    <mergeCell ref="I30:J30"/>
    <mergeCell ref="K30:L30"/>
    <mergeCell ref="M30:N30"/>
    <mergeCell ref="O30:P30"/>
    <mergeCell ref="AA30:AB30"/>
    <mergeCell ref="AC30:AD30"/>
    <mergeCell ref="I29:J29"/>
    <mergeCell ref="K29:L29"/>
    <mergeCell ref="M29:N29"/>
    <mergeCell ref="O29:P29"/>
    <mergeCell ref="Z29:Z30"/>
    <mergeCell ref="AG27:AH27"/>
    <mergeCell ref="I28:J28"/>
    <mergeCell ref="K28:L28"/>
    <mergeCell ref="M28:N28"/>
    <mergeCell ref="O28:P28"/>
    <mergeCell ref="AA28:AB28"/>
    <mergeCell ref="AC28:AD28"/>
    <mergeCell ref="AE28:AF28"/>
    <mergeCell ref="AG28:AH28"/>
    <mergeCell ref="I26:M26"/>
    <mergeCell ref="AA26:AE26"/>
    <mergeCell ref="H27:H28"/>
    <mergeCell ref="I27:J27"/>
    <mergeCell ref="K27:L27"/>
    <mergeCell ref="M27:N27"/>
    <mergeCell ref="O27:P27"/>
    <mergeCell ref="Z27:Z28"/>
    <mergeCell ref="AA27:AB27"/>
    <mergeCell ref="AC27:AD27"/>
    <mergeCell ref="AE27:AF27"/>
    <mergeCell ref="AD24:AE24"/>
    <mergeCell ref="AF24:AG24"/>
    <mergeCell ref="L25:M25"/>
    <mergeCell ref="N25:O25"/>
    <mergeCell ref="AD25:AE25"/>
    <mergeCell ref="AF25:AG25"/>
    <mergeCell ref="A23:A24"/>
    <mergeCell ref="S23:T24"/>
    <mergeCell ref="I24:K25"/>
    <mergeCell ref="L24:M24"/>
    <mergeCell ref="N24:O24"/>
    <mergeCell ref="AA24:AC25"/>
    <mergeCell ref="AE20:AF20"/>
    <mergeCell ref="AG20:AH20"/>
    <mergeCell ref="I21:J21"/>
    <mergeCell ref="K21:L21"/>
    <mergeCell ref="M21:N21"/>
    <mergeCell ref="O21:P21"/>
    <mergeCell ref="AA21:AB21"/>
    <mergeCell ref="AC21:AD21"/>
    <mergeCell ref="AE21:AF21"/>
    <mergeCell ref="AG21:AH21"/>
    <mergeCell ref="H20:H21"/>
    <mergeCell ref="I20:J20"/>
    <mergeCell ref="K20:L20"/>
    <mergeCell ref="M20:N20"/>
    <mergeCell ref="O20:P20"/>
    <mergeCell ref="Z20:Z21"/>
    <mergeCell ref="AA20:AB20"/>
    <mergeCell ref="AC20:AD20"/>
    <mergeCell ref="H18:H19"/>
    <mergeCell ref="AA18:AB18"/>
    <mergeCell ref="AC18:AD18"/>
    <mergeCell ref="AE18:AF18"/>
    <mergeCell ref="AG18:AH18"/>
    <mergeCell ref="I19:J19"/>
    <mergeCell ref="K19:L19"/>
    <mergeCell ref="M19:N19"/>
    <mergeCell ref="O19:P19"/>
    <mergeCell ref="AA19:AB19"/>
    <mergeCell ref="AC19:AD19"/>
    <mergeCell ref="I18:J18"/>
    <mergeCell ref="K18:L18"/>
    <mergeCell ref="M18:N18"/>
    <mergeCell ref="O18:P18"/>
    <mergeCell ref="Z18:Z19"/>
    <mergeCell ref="AE19:AF19"/>
    <mergeCell ref="AG19:AH19"/>
    <mergeCell ref="AF15:AG15"/>
    <mergeCell ref="L16:M16"/>
    <mergeCell ref="N16:O16"/>
    <mergeCell ref="AD16:AE16"/>
    <mergeCell ref="AF16:AG16"/>
    <mergeCell ref="I17:M17"/>
    <mergeCell ref="AA17:AE17"/>
    <mergeCell ref="S9:V9"/>
    <mergeCell ref="AC9:AI9"/>
    <mergeCell ref="A11:AI12"/>
    <mergeCell ref="A14:A15"/>
    <mergeCell ref="S14:T15"/>
    <mergeCell ref="I15:K16"/>
    <mergeCell ref="L15:M15"/>
    <mergeCell ref="N15:O15"/>
    <mergeCell ref="AA15:AC16"/>
    <mergeCell ref="AD15:AE15"/>
    <mergeCell ref="O2:U2"/>
    <mergeCell ref="A4:F6"/>
    <mergeCell ref="G4:AC6"/>
    <mergeCell ref="AD4:AI4"/>
    <mergeCell ref="AD5:AI6"/>
    <mergeCell ref="A8:D9"/>
    <mergeCell ref="E8:M9"/>
    <mergeCell ref="O8:V8"/>
    <mergeCell ref="AC8:AI8"/>
    <mergeCell ref="O9:R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W40"/>
  <sheetViews>
    <sheetView workbookViewId="0">
      <selection sqref="A1:XFD1048576"/>
    </sheetView>
  </sheetViews>
  <sheetFormatPr defaultRowHeight="15"/>
  <cols>
    <col min="1" max="1" width="9.28515625" style="1" customWidth="1"/>
    <col min="2" max="34" width="3.85546875" style="1" customWidth="1"/>
    <col min="35" max="35" width="4.140625" style="1" customWidth="1"/>
    <col min="38" max="77" width="5.5703125" customWidth="1"/>
    <col min="78" max="82" width="5.140625" customWidth="1"/>
  </cols>
  <sheetData>
    <row r="1" spans="1:7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5"/>
      <c r="AC1" s="15"/>
      <c r="AD1" s="15"/>
      <c r="AE1" s="15"/>
      <c r="AF1" s="15"/>
      <c r="AG1" s="15"/>
      <c r="AH1" s="21"/>
      <c r="AI1" s="16"/>
    </row>
    <row r="2" spans="1:75">
      <c r="A2" s="8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 t="s">
        <v>61</v>
      </c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16"/>
      <c r="AC2" s="16"/>
      <c r="AD2" s="16"/>
      <c r="AE2" s="16"/>
      <c r="AF2" s="16"/>
      <c r="AG2" s="16"/>
      <c r="AH2" s="22"/>
      <c r="AI2" s="16"/>
    </row>
    <row r="3" spans="1:75" ht="22.5" customHeight="1">
      <c r="A3" s="8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16"/>
      <c r="AC3" s="16"/>
      <c r="AD3" s="16"/>
      <c r="AE3" s="16"/>
      <c r="AF3" s="16"/>
      <c r="AG3" s="16"/>
      <c r="AH3" s="22"/>
      <c r="AI3" s="16"/>
    </row>
    <row r="4" spans="1:75">
      <c r="A4" s="101" t="s">
        <v>38</v>
      </c>
      <c r="B4" s="102"/>
      <c r="C4" s="102"/>
      <c r="D4" s="102"/>
      <c r="E4" s="102"/>
      <c r="F4" s="102"/>
      <c r="G4" s="105" t="s">
        <v>81</v>
      </c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7"/>
      <c r="AC4" s="114" t="s">
        <v>39</v>
      </c>
      <c r="AD4" s="115"/>
      <c r="AE4" s="115"/>
      <c r="AF4" s="115"/>
      <c r="AG4" s="115"/>
      <c r="AH4" s="116"/>
      <c r="AI4" s="19"/>
    </row>
    <row r="5" spans="1:75" ht="18" customHeight="1">
      <c r="A5" s="101"/>
      <c r="B5" s="102"/>
      <c r="C5" s="102"/>
      <c r="D5" s="102"/>
      <c r="E5" s="102"/>
      <c r="F5" s="102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10"/>
      <c r="AC5" s="174" t="s">
        <v>82</v>
      </c>
      <c r="AD5" s="175"/>
      <c r="AE5" s="175"/>
      <c r="AF5" s="175"/>
      <c r="AG5" s="175"/>
      <c r="AH5" s="176"/>
      <c r="AI5" s="18"/>
    </row>
    <row r="6" spans="1:75" ht="15.75" thickBot="1">
      <c r="A6" s="103"/>
      <c r="B6" s="104"/>
      <c r="C6" s="104"/>
      <c r="D6" s="104"/>
      <c r="E6" s="104"/>
      <c r="F6" s="104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3"/>
      <c r="AC6" s="177"/>
      <c r="AD6" s="178"/>
      <c r="AE6" s="178"/>
      <c r="AF6" s="178"/>
      <c r="AG6" s="178"/>
      <c r="AH6" s="179"/>
      <c r="AI6" s="18"/>
    </row>
    <row r="7" spans="1:75" ht="3" customHeight="1">
      <c r="A7" s="84"/>
      <c r="B7" s="84"/>
      <c r="C7" s="84"/>
      <c r="D7" s="84"/>
      <c r="E7" s="84"/>
      <c r="F7" s="84"/>
      <c r="G7" s="84"/>
      <c r="H7" s="84"/>
    </row>
    <row r="8" spans="1:75" ht="15" customHeight="1">
      <c r="A8" s="88" t="s">
        <v>42</v>
      </c>
      <c r="B8" s="88"/>
      <c r="C8" s="88"/>
      <c r="D8" s="88"/>
      <c r="E8" s="89" t="s">
        <v>62</v>
      </c>
      <c r="F8" s="90"/>
      <c r="G8" s="90"/>
      <c r="H8" s="90"/>
      <c r="I8" s="90"/>
      <c r="J8" s="90"/>
      <c r="K8" s="90"/>
      <c r="L8" s="90"/>
      <c r="M8" s="90"/>
      <c r="O8" s="91" t="s">
        <v>83</v>
      </c>
      <c r="P8" s="92"/>
      <c r="Q8" s="92"/>
      <c r="R8" s="92"/>
      <c r="S8" s="92"/>
      <c r="T8" s="92"/>
      <c r="U8" s="92"/>
      <c r="V8" s="92"/>
      <c r="W8" s="92"/>
      <c r="X8" s="180"/>
      <c r="Y8" s="180"/>
      <c r="Z8" s="181"/>
      <c r="AB8" s="91" t="s">
        <v>46</v>
      </c>
      <c r="AC8" s="92"/>
      <c r="AD8" s="92"/>
      <c r="AE8" s="92"/>
      <c r="AF8" s="92"/>
      <c r="AG8" s="92"/>
      <c r="AH8" s="123"/>
    </row>
    <row r="9" spans="1:75" ht="15" customHeight="1">
      <c r="A9" s="88" t="s">
        <v>43</v>
      </c>
      <c r="B9" s="88"/>
      <c r="C9" s="88"/>
      <c r="D9" s="88"/>
      <c r="E9" s="89" t="s">
        <v>84</v>
      </c>
      <c r="F9" s="90"/>
      <c r="G9" s="90"/>
      <c r="H9" s="90"/>
      <c r="I9" s="90"/>
      <c r="J9" s="90"/>
      <c r="K9" s="90"/>
      <c r="L9" s="90"/>
      <c r="M9" s="90"/>
      <c r="O9" s="182" t="s">
        <v>85</v>
      </c>
      <c r="P9" s="183"/>
      <c r="Q9" s="183"/>
      <c r="R9" s="183"/>
      <c r="S9" s="183"/>
      <c r="T9" s="183"/>
      <c r="U9" s="183"/>
      <c r="V9" s="183"/>
      <c r="W9" s="183"/>
      <c r="X9" s="184"/>
      <c r="Y9" s="184"/>
      <c r="Z9" s="185"/>
      <c r="AB9" s="127"/>
      <c r="AC9" s="128"/>
      <c r="AD9" s="128"/>
      <c r="AE9" s="128"/>
      <c r="AF9" s="128"/>
      <c r="AG9" s="128"/>
      <c r="AH9" s="129"/>
    </row>
    <row r="10" spans="1:75" ht="15" customHeight="1">
      <c r="A10" s="84"/>
      <c r="B10" s="84"/>
      <c r="C10" s="84"/>
      <c r="D10" s="84"/>
      <c r="E10" s="84"/>
      <c r="F10" s="84"/>
      <c r="G10" s="84"/>
      <c r="H10" s="84"/>
    </row>
    <row r="11" spans="1:75" ht="15" customHeight="1">
      <c r="A11" s="186" t="s">
        <v>86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8"/>
      <c r="AJ11" s="56" t="s">
        <v>87</v>
      </c>
      <c r="AK11" s="56"/>
      <c r="AL11" s="56"/>
      <c r="AM11" s="56"/>
      <c r="AN11" s="56"/>
      <c r="AO11" s="56"/>
    </row>
    <row r="12" spans="1:75" ht="15" customHeight="1">
      <c r="A12" s="189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1"/>
      <c r="AJ12" s="56"/>
      <c r="AK12" s="56"/>
      <c r="AL12" s="56"/>
      <c r="AM12" s="56"/>
      <c r="AN12" s="56"/>
      <c r="AO12" s="56"/>
    </row>
    <row r="13" spans="1:75" ht="7.5" customHeight="1">
      <c r="A13" s="84"/>
      <c r="B13" s="84"/>
      <c r="C13" s="84"/>
      <c r="D13" s="84"/>
      <c r="E13" s="84"/>
      <c r="F13" s="84"/>
      <c r="G13" s="84"/>
      <c r="H13" s="84"/>
      <c r="AJ13" s="56"/>
      <c r="AK13" s="56"/>
      <c r="AL13" s="56"/>
      <c r="AM13" s="56"/>
      <c r="AN13" s="56"/>
      <c r="AO13" s="56"/>
    </row>
    <row r="14" spans="1:75">
      <c r="A14" s="31"/>
      <c r="B14" s="32" t="s">
        <v>49</v>
      </c>
      <c r="C14" s="32" t="s">
        <v>0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2" t="s">
        <v>13</v>
      </c>
      <c r="Q14" s="32" t="s">
        <v>14</v>
      </c>
      <c r="R14" s="32" t="s">
        <v>15</v>
      </c>
      <c r="S14" s="32" t="s">
        <v>16</v>
      </c>
      <c r="T14" s="32" t="s">
        <v>17</v>
      </c>
      <c r="U14" s="32" t="s">
        <v>18</v>
      </c>
      <c r="V14" s="32" t="s">
        <v>19</v>
      </c>
      <c r="W14" s="32" t="s">
        <v>20</v>
      </c>
      <c r="X14" s="32" t="s">
        <v>21</v>
      </c>
      <c r="Y14" s="32" t="s">
        <v>22</v>
      </c>
      <c r="Z14" s="32" t="s">
        <v>23</v>
      </c>
      <c r="AA14" s="32" t="s">
        <v>24</v>
      </c>
      <c r="AB14" s="32" t="s">
        <v>25</v>
      </c>
      <c r="AC14" s="32" t="s">
        <v>26</v>
      </c>
      <c r="AD14" s="32" t="s">
        <v>27</v>
      </c>
      <c r="AE14" s="32" t="s">
        <v>28</v>
      </c>
      <c r="AF14" s="32" t="s">
        <v>29</v>
      </c>
      <c r="AG14" s="32" t="s">
        <v>30</v>
      </c>
      <c r="AH14" s="24"/>
      <c r="AI14" s="24"/>
      <c r="AJ14" s="56"/>
      <c r="AK14" s="56"/>
      <c r="AL14" s="192" t="s">
        <v>49</v>
      </c>
      <c r="AM14" s="192" t="s">
        <v>0</v>
      </c>
      <c r="AN14" s="192" t="s">
        <v>1</v>
      </c>
      <c r="AO14" s="192" t="s">
        <v>2</v>
      </c>
      <c r="AP14" s="32" t="s">
        <v>3</v>
      </c>
      <c r="AQ14" s="32" t="s">
        <v>4</v>
      </c>
      <c r="AR14" s="32" t="s">
        <v>5</v>
      </c>
      <c r="AS14" s="32" t="s">
        <v>6</v>
      </c>
      <c r="AT14" s="32" t="s">
        <v>7</v>
      </c>
      <c r="AU14" s="32" t="s">
        <v>8</v>
      </c>
      <c r="AV14" s="32" t="s">
        <v>9</v>
      </c>
      <c r="AW14" s="32" t="s">
        <v>10</v>
      </c>
      <c r="AX14" s="32" t="s">
        <v>11</v>
      </c>
      <c r="AY14" s="32" t="s">
        <v>12</v>
      </c>
      <c r="AZ14" s="32" t="s">
        <v>13</v>
      </c>
      <c r="BA14" s="32" t="s">
        <v>14</v>
      </c>
      <c r="BB14" s="32" t="s">
        <v>15</v>
      </c>
      <c r="BC14" s="32" t="s">
        <v>16</v>
      </c>
      <c r="BD14" s="32" t="s">
        <v>17</v>
      </c>
      <c r="BE14" s="32" t="s">
        <v>18</v>
      </c>
      <c r="BF14" s="32" t="s">
        <v>19</v>
      </c>
      <c r="BG14" s="32" t="s">
        <v>20</v>
      </c>
      <c r="BH14" s="32" t="s">
        <v>21</v>
      </c>
      <c r="BI14" s="32" t="s">
        <v>22</v>
      </c>
      <c r="BJ14" s="32" t="s">
        <v>23</v>
      </c>
      <c r="BK14" s="32" t="s">
        <v>24</v>
      </c>
      <c r="BL14" s="32" t="s">
        <v>25</v>
      </c>
      <c r="BM14" s="32" t="s">
        <v>26</v>
      </c>
      <c r="BN14" s="32" t="s">
        <v>27</v>
      </c>
      <c r="BO14" s="32" t="s">
        <v>28</v>
      </c>
      <c r="BP14" s="32" t="s">
        <v>29</v>
      </c>
      <c r="BQ14" s="32" t="s">
        <v>30</v>
      </c>
      <c r="BR14" s="32" t="s">
        <v>31</v>
      </c>
      <c r="BS14" s="32" t="s">
        <v>32</v>
      </c>
      <c r="BT14" s="32" t="s">
        <v>33</v>
      </c>
      <c r="BU14" s="32" t="s">
        <v>34</v>
      </c>
      <c r="BV14" s="32" t="s">
        <v>50</v>
      </c>
      <c r="BW14" s="32" t="s">
        <v>51</v>
      </c>
    </row>
    <row r="15" spans="1:75">
      <c r="A15" s="33" t="s">
        <v>88</v>
      </c>
      <c r="B15" s="193" t="str">
        <f t="shared" ref="B15:C15" si="0">IF(AL15="","",AL15-AL16)</f>
        <v/>
      </c>
      <c r="C15" s="193" t="str">
        <f t="shared" si="0"/>
        <v/>
      </c>
      <c r="D15" s="193" t="str">
        <f>IF(AN15="","",AN15-AN16)</f>
        <v/>
      </c>
      <c r="E15" s="193" t="str">
        <f t="shared" ref="E15:AG15" si="1">IF(AO15="","",AO15-AO16)</f>
        <v/>
      </c>
      <c r="F15" s="193" t="str">
        <f t="shared" si="1"/>
        <v/>
      </c>
      <c r="G15" s="193" t="str">
        <f t="shared" si="1"/>
        <v/>
      </c>
      <c r="H15" s="193" t="str">
        <f t="shared" si="1"/>
        <v/>
      </c>
      <c r="I15" s="193" t="str">
        <f t="shared" si="1"/>
        <v/>
      </c>
      <c r="J15" s="193" t="str">
        <f t="shared" si="1"/>
        <v/>
      </c>
      <c r="K15" s="193" t="str">
        <f t="shared" si="1"/>
        <v/>
      </c>
      <c r="L15" s="193" t="str">
        <f t="shared" si="1"/>
        <v/>
      </c>
      <c r="M15" s="193" t="str">
        <f t="shared" si="1"/>
        <v/>
      </c>
      <c r="N15" s="193" t="str">
        <f t="shared" si="1"/>
        <v/>
      </c>
      <c r="O15" s="193" t="str">
        <f t="shared" si="1"/>
        <v/>
      </c>
      <c r="P15" s="193" t="str">
        <f t="shared" si="1"/>
        <v/>
      </c>
      <c r="Q15" s="193" t="str">
        <f t="shared" si="1"/>
        <v/>
      </c>
      <c r="R15" s="193" t="str">
        <f t="shared" si="1"/>
        <v/>
      </c>
      <c r="S15" s="193" t="str">
        <f t="shared" si="1"/>
        <v/>
      </c>
      <c r="T15" s="193" t="str">
        <f t="shared" si="1"/>
        <v/>
      </c>
      <c r="U15" s="193" t="str">
        <f t="shared" si="1"/>
        <v/>
      </c>
      <c r="V15" s="193" t="str">
        <f t="shared" si="1"/>
        <v/>
      </c>
      <c r="W15" s="193" t="str">
        <f t="shared" si="1"/>
        <v/>
      </c>
      <c r="X15" s="193" t="str">
        <f t="shared" si="1"/>
        <v/>
      </c>
      <c r="Y15" s="193" t="str">
        <f t="shared" si="1"/>
        <v/>
      </c>
      <c r="Z15" s="193" t="str">
        <f t="shared" si="1"/>
        <v/>
      </c>
      <c r="AA15" s="193" t="str">
        <f t="shared" si="1"/>
        <v/>
      </c>
      <c r="AB15" s="193" t="str">
        <f t="shared" si="1"/>
        <v/>
      </c>
      <c r="AC15" s="193" t="str">
        <f t="shared" si="1"/>
        <v/>
      </c>
      <c r="AD15" s="193" t="str">
        <f t="shared" si="1"/>
        <v/>
      </c>
      <c r="AE15" s="193" t="str">
        <f t="shared" si="1"/>
        <v/>
      </c>
      <c r="AF15" s="193" t="str">
        <f t="shared" si="1"/>
        <v/>
      </c>
      <c r="AG15" s="193" t="str">
        <f t="shared" si="1"/>
        <v/>
      </c>
      <c r="AH15" s="25"/>
      <c r="AI15" s="25"/>
      <c r="AJ15" s="56"/>
      <c r="AK15" s="56"/>
      <c r="AL15" s="194"/>
      <c r="AM15" s="194"/>
      <c r="AN15" s="194"/>
      <c r="AO15" s="195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7"/>
      <c r="BN15" s="196"/>
      <c r="BO15" s="66"/>
      <c r="BP15" s="66"/>
      <c r="BQ15" s="66"/>
      <c r="BR15" s="66"/>
      <c r="BS15" s="66"/>
      <c r="BT15" s="66"/>
      <c r="BU15" s="66"/>
      <c r="BV15" s="66"/>
      <c r="BW15" s="66"/>
    </row>
    <row r="16" spans="1:75">
      <c r="A16" s="35" t="s">
        <v>89</v>
      </c>
      <c r="B16" s="193" t="str">
        <f t="shared" ref="B16:C16" si="2">IF(AL16="","",AL16-AL16)</f>
        <v/>
      </c>
      <c r="C16" s="193" t="str">
        <f t="shared" si="2"/>
        <v/>
      </c>
      <c r="D16" s="193" t="str">
        <f>IF(AN16="","",AN16-AN16)</f>
        <v/>
      </c>
      <c r="E16" s="193" t="str">
        <f t="shared" ref="E16:AG16" si="3">IF(AO16="","",AO16-AO16)</f>
        <v/>
      </c>
      <c r="F16" s="193" t="str">
        <f t="shared" si="3"/>
        <v/>
      </c>
      <c r="G16" s="193" t="str">
        <f t="shared" si="3"/>
        <v/>
      </c>
      <c r="H16" s="193" t="str">
        <f t="shared" si="3"/>
        <v/>
      </c>
      <c r="I16" s="193" t="str">
        <f t="shared" si="3"/>
        <v/>
      </c>
      <c r="J16" s="193" t="str">
        <f t="shared" si="3"/>
        <v/>
      </c>
      <c r="K16" s="193" t="str">
        <f t="shared" si="3"/>
        <v/>
      </c>
      <c r="L16" s="193" t="str">
        <f t="shared" si="3"/>
        <v/>
      </c>
      <c r="M16" s="193" t="str">
        <f t="shared" si="3"/>
        <v/>
      </c>
      <c r="N16" s="193" t="str">
        <f t="shared" si="3"/>
        <v/>
      </c>
      <c r="O16" s="193" t="str">
        <f t="shared" si="3"/>
        <v/>
      </c>
      <c r="P16" s="193" t="str">
        <f t="shared" si="3"/>
        <v/>
      </c>
      <c r="Q16" s="193" t="str">
        <f t="shared" si="3"/>
        <v/>
      </c>
      <c r="R16" s="193" t="str">
        <f t="shared" si="3"/>
        <v/>
      </c>
      <c r="S16" s="193" t="str">
        <f t="shared" si="3"/>
        <v/>
      </c>
      <c r="T16" s="193" t="str">
        <f t="shared" si="3"/>
        <v/>
      </c>
      <c r="U16" s="193" t="str">
        <f t="shared" si="3"/>
        <v/>
      </c>
      <c r="V16" s="193" t="str">
        <f t="shared" si="3"/>
        <v/>
      </c>
      <c r="W16" s="193" t="str">
        <f t="shared" si="3"/>
        <v/>
      </c>
      <c r="X16" s="193" t="str">
        <f t="shared" si="3"/>
        <v/>
      </c>
      <c r="Y16" s="193" t="str">
        <f t="shared" si="3"/>
        <v/>
      </c>
      <c r="Z16" s="193" t="str">
        <f t="shared" si="3"/>
        <v/>
      </c>
      <c r="AA16" s="193" t="str">
        <f t="shared" si="3"/>
        <v/>
      </c>
      <c r="AB16" s="193" t="str">
        <f t="shared" si="3"/>
        <v/>
      </c>
      <c r="AC16" s="193" t="str">
        <f t="shared" si="3"/>
        <v/>
      </c>
      <c r="AD16" s="193" t="str">
        <f t="shared" si="3"/>
        <v/>
      </c>
      <c r="AE16" s="193" t="str">
        <f t="shared" si="3"/>
        <v/>
      </c>
      <c r="AF16" s="193" t="str">
        <f t="shared" si="3"/>
        <v/>
      </c>
      <c r="AG16" s="193" t="str">
        <f t="shared" si="3"/>
        <v/>
      </c>
      <c r="AH16" s="25"/>
      <c r="AI16" s="25"/>
      <c r="AJ16" s="56"/>
      <c r="AK16" s="56"/>
      <c r="AL16" s="198"/>
      <c r="AM16" s="198"/>
      <c r="AN16" s="198"/>
      <c r="AO16" s="198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9"/>
      <c r="BS16" s="199"/>
      <c r="BT16" s="199"/>
      <c r="BU16" s="199"/>
      <c r="BV16" s="199"/>
      <c r="BW16" s="199"/>
    </row>
    <row r="17" spans="1:75">
      <c r="A17" s="37" t="s">
        <v>90</v>
      </c>
      <c r="B17" s="200" t="str">
        <f t="shared" ref="B17:C17" si="4">IF(AL17="","",AL17-AL16)</f>
        <v/>
      </c>
      <c r="C17" s="200" t="str">
        <f t="shared" si="4"/>
        <v/>
      </c>
      <c r="D17" s="200" t="str">
        <f>IF(AN17="","",AN17-AN16)</f>
        <v/>
      </c>
      <c r="E17" s="200" t="str">
        <f t="shared" ref="E17:AG17" si="5">IF(AO17="","",AO17-AO16)</f>
        <v/>
      </c>
      <c r="F17" s="200" t="str">
        <f t="shared" si="5"/>
        <v/>
      </c>
      <c r="G17" s="200" t="str">
        <f t="shared" si="5"/>
        <v/>
      </c>
      <c r="H17" s="200" t="str">
        <f t="shared" si="5"/>
        <v/>
      </c>
      <c r="I17" s="200" t="str">
        <f t="shared" si="5"/>
        <v/>
      </c>
      <c r="J17" s="200" t="str">
        <f t="shared" si="5"/>
        <v/>
      </c>
      <c r="K17" s="200" t="str">
        <f t="shared" si="5"/>
        <v/>
      </c>
      <c r="L17" s="200" t="str">
        <f t="shared" si="5"/>
        <v/>
      </c>
      <c r="M17" s="200" t="str">
        <f t="shared" si="5"/>
        <v/>
      </c>
      <c r="N17" s="200" t="str">
        <f t="shared" si="5"/>
        <v/>
      </c>
      <c r="O17" s="200" t="str">
        <f t="shared" si="5"/>
        <v/>
      </c>
      <c r="P17" s="200" t="str">
        <f t="shared" si="5"/>
        <v/>
      </c>
      <c r="Q17" s="200" t="str">
        <f t="shared" si="5"/>
        <v/>
      </c>
      <c r="R17" s="200" t="str">
        <f t="shared" si="5"/>
        <v/>
      </c>
      <c r="S17" s="200" t="str">
        <f t="shared" si="5"/>
        <v/>
      </c>
      <c r="T17" s="200" t="str">
        <f t="shared" si="5"/>
        <v/>
      </c>
      <c r="U17" s="200" t="str">
        <f t="shared" si="5"/>
        <v/>
      </c>
      <c r="V17" s="200" t="str">
        <f t="shared" si="5"/>
        <v/>
      </c>
      <c r="W17" s="200" t="str">
        <f t="shared" si="5"/>
        <v/>
      </c>
      <c r="X17" s="200" t="str">
        <f t="shared" si="5"/>
        <v/>
      </c>
      <c r="Y17" s="200" t="str">
        <f t="shared" si="5"/>
        <v/>
      </c>
      <c r="Z17" s="200" t="str">
        <f t="shared" si="5"/>
        <v/>
      </c>
      <c r="AA17" s="200" t="str">
        <f t="shared" si="5"/>
        <v/>
      </c>
      <c r="AB17" s="200" t="str">
        <f t="shared" si="5"/>
        <v/>
      </c>
      <c r="AC17" s="200" t="str">
        <f t="shared" si="5"/>
        <v/>
      </c>
      <c r="AD17" s="200" t="str">
        <f t="shared" si="5"/>
        <v/>
      </c>
      <c r="AE17" s="200" t="str">
        <f t="shared" si="5"/>
        <v/>
      </c>
      <c r="AF17" s="200" t="str">
        <f t="shared" si="5"/>
        <v/>
      </c>
      <c r="AG17" s="200" t="str">
        <f t="shared" si="5"/>
        <v/>
      </c>
      <c r="AH17" s="25"/>
      <c r="AI17" s="25"/>
      <c r="AJ17" s="56"/>
      <c r="AK17" s="56"/>
      <c r="AL17" s="201"/>
      <c r="AM17" s="201"/>
      <c r="AN17" s="202"/>
      <c r="AO17" s="202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3"/>
      <c r="BP17" s="200"/>
      <c r="BQ17" s="200"/>
      <c r="BR17" s="69"/>
      <c r="BS17" s="68"/>
      <c r="BT17" s="68"/>
      <c r="BU17" s="68"/>
      <c r="BV17" s="68"/>
      <c r="BW17" s="68"/>
    </row>
    <row r="18" spans="1:75" ht="3.7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J18" s="56"/>
      <c r="AK18" s="56"/>
      <c r="AL18" s="56"/>
      <c r="AM18" s="56"/>
      <c r="AN18" s="56"/>
      <c r="AO18" s="204"/>
      <c r="BS18" s="205"/>
    </row>
    <row r="19" spans="1:75">
      <c r="A19" s="31"/>
      <c r="B19" s="32" t="s">
        <v>31</v>
      </c>
      <c r="C19" s="32" t="s">
        <v>32</v>
      </c>
      <c r="D19" s="32" t="s">
        <v>33</v>
      </c>
      <c r="E19" s="32" t="s">
        <v>34</v>
      </c>
      <c r="F19" s="32" t="s">
        <v>50</v>
      </c>
      <c r="G19" s="32" t="s">
        <v>51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3"/>
      <c r="AG19" s="43"/>
      <c r="AH19" s="43"/>
      <c r="AI19" s="43"/>
      <c r="AJ19" s="56"/>
      <c r="AK19" s="56"/>
      <c r="AL19" s="56"/>
      <c r="AM19" s="56"/>
      <c r="AN19" s="56"/>
      <c r="AO19" s="56"/>
      <c r="BS19" s="205"/>
    </row>
    <row r="20" spans="1:75">
      <c r="A20" s="33" t="s">
        <v>35</v>
      </c>
      <c r="B20" s="193" t="str">
        <f>IF(BR15="","",BR15-BR16)</f>
        <v/>
      </c>
      <c r="C20" s="193" t="str">
        <f t="shared" ref="C20:G20" si="6">IF(BS15="","",BS15-BS16)</f>
        <v/>
      </c>
      <c r="D20" s="193" t="str">
        <f t="shared" si="6"/>
        <v/>
      </c>
      <c r="E20" s="193" t="str">
        <f t="shared" si="6"/>
        <v/>
      </c>
      <c r="F20" s="193" t="str">
        <f t="shared" si="6"/>
        <v/>
      </c>
      <c r="G20" s="193" t="str">
        <f t="shared" si="6"/>
        <v/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28"/>
      <c r="AG20" s="25"/>
      <c r="AH20" s="25"/>
      <c r="AI20" s="25"/>
      <c r="AJ20" s="56"/>
      <c r="AK20" s="56"/>
      <c r="AL20" s="56"/>
      <c r="AM20" s="56"/>
      <c r="AN20" s="56"/>
      <c r="AO20" s="56"/>
      <c r="BS20" s="205"/>
    </row>
    <row r="21" spans="1:75">
      <c r="A21" s="35" t="s">
        <v>36</v>
      </c>
      <c r="B21" s="199" t="str">
        <f>IF(BR16="","",BR16-BR16)</f>
        <v/>
      </c>
      <c r="C21" s="199" t="str">
        <f t="shared" ref="C21:G21" si="7">IF(BS16="","",BS16-BS16)</f>
        <v/>
      </c>
      <c r="D21" s="199" t="str">
        <f t="shared" si="7"/>
        <v/>
      </c>
      <c r="E21" s="199" t="str">
        <f t="shared" si="7"/>
        <v/>
      </c>
      <c r="F21" s="199" t="str">
        <f t="shared" si="7"/>
        <v/>
      </c>
      <c r="G21" s="199" t="str">
        <f t="shared" si="7"/>
        <v/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28"/>
      <c r="AG21" s="25"/>
      <c r="AH21" s="25"/>
      <c r="AI21" s="25"/>
    </row>
    <row r="22" spans="1:75">
      <c r="A22" s="37" t="s">
        <v>37</v>
      </c>
      <c r="B22" s="200" t="str">
        <f>IF(BR17="","",BR17-BR16)</f>
        <v/>
      </c>
      <c r="C22" s="200" t="str">
        <f t="shared" ref="C22:D22" si="8">IF(BS17="","",BS17-BS16)</f>
        <v/>
      </c>
      <c r="D22" s="200" t="str">
        <f t="shared" si="8"/>
        <v/>
      </c>
      <c r="E22" s="37"/>
      <c r="F22" s="200"/>
      <c r="G22" s="6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28"/>
      <c r="AG22" s="25"/>
      <c r="AH22" s="25"/>
      <c r="AI22" s="25"/>
    </row>
    <row r="23" spans="1:75" ht="5.25" customHeight="1">
      <c r="A23" s="2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75">
      <c r="A24" s="206" t="s">
        <v>91</v>
      </c>
      <c r="B24" s="206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</row>
    <row r="25" spans="1:75" ht="18.75">
      <c r="A25" s="85"/>
      <c r="B25" s="85"/>
      <c r="C25" s="85"/>
      <c r="D25" s="85"/>
      <c r="E25" s="85"/>
      <c r="F25" s="85"/>
      <c r="G25" s="85"/>
      <c r="H25" s="85"/>
      <c r="I25" s="85"/>
      <c r="J25" s="207" t="s">
        <v>92</v>
      </c>
      <c r="K25" s="85"/>
      <c r="L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</row>
    <row r="26" spans="1:75">
      <c r="A26" s="85"/>
      <c r="B26" s="85"/>
      <c r="C26" s="85"/>
      <c r="D26" s="85"/>
      <c r="E26" s="85"/>
      <c r="F26" s="85"/>
      <c r="G26" s="85"/>
      <c r="H26" s="85"/>
      <c r="I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K26" t="s">
        <v>93</v>
      </c>
    </row>
    <row r="27" spans="1:7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N27" s="192" t="s">
        <v>1</v>
      </c>
      <c r="AO27" s="192" t="s">
        <v>2</v>
      </c>
      <c r="AP27" s="32" t="s">
        <v>3</v>
      </c>
      <c r="AQ27" s="32" t="s">
        <v>4</v>
      </c>
      <c r="AR27" s="32" t="s">
        <v>5</v>
      </c>
      <c r="AS27" s="32" t="s">
        <v>6</v>
      </c>
      <c r="AT27" s="32" t="s">
        <v>7</v>
      </c>
      <c r="AU27" s="32" t="s">
        <v>8</v>
      </c>
      <c r="AV27" s="32" t="s">
        <v>9</v>
      </c>
      <c r="AW27" s="32" t="s">
        <v>10</v>
      </c>
      <c r="AX27" s="32" t="s">
        <v>11</v>
      </c>
      <c r="AY27" s="32" t="s">
        <v>12</v>
      </c>
      <c r="AZ27" s="32" t="s">
        <v>13</v>
      </c>
      <c r="BA27" s="32" t="s">
        <v>14</v>
      </c>
      <c r="BB27" s="32" t="s">
        <v>15</v>
      </c>
      <c r="BC27" s="32" t="s">
        <v>16</v>
      </c>
      <c r="BD27" s="32" t="s">
        <v>17</v>
      </c>
      <c r="BE27" s="32" t="s">
        <v>18</v>
      </c>
      <c r="BF27" s="32" t="s">
        <v>19</v>
      </c>
      <c r="BG27" s="32" t="s">
        <v>20</v>
      </c>
      <c r="BH27" s="32" t="s">
        <v>21</v>
      </c>
      <c r="BI27" s="32" t="s">
        <v>22</v>
      </c>
      <c r="BJ27" s="32" t="s">
        <v>23</v>
      </c>
      <c r="BK27" s="32" t="s">
        <v>24</v>
      </c>
      <c r="BL27" s="32" t="s">
        <v>25</v>
      </c>
      <c r="BM27" s="32" t="s">
        <v>26</v>
      </c>
      <c r="BN27" s="32" t="s">
        <v>27</v>
      </c>
      <c r="BO27" s="32" t="s">
        <v>28</v>
      </c>
      <c r="BP27" s="32" t="s">
        <v>29</v>
      </c>
      <c r="BQ27" s="32" t="s">
        <v>30</v>
      </c>
      <c r="BR27" s="32" t="s">
        <v>31</v>
      </c>
      <c r="BS27" s="32" t="s">
        <v>32</v>
      </c>
      <c r="BT27" s="32" t="s">
        <v>33</v>
      </c>
    </row>
    <row r="28" spans="1:7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N28" s="194"/>
      <c r="AO28" s="195"/>
      <c r="AP28" s="195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7"/>
      <c r="BO28" s="196"/>
      <c r="BP28" s="66"/>
      <c r="BQ28" s="66"/>
      <c r="BR28" s="66"/>
      <c r="BS28" s="66"/>
      <c r="BT28" s="66"/>
    </row>
    <row r="29" spans="1:7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</row>
    <row r="30" spans="1:7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</row>
    <row r="31" spans="1:7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</row>
    <row r="32" spans="1:7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</row>
    <row r="33" spans="1:3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</row>
    <row r="34" spans="1:3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</row>
    <row r="35" spans="1:3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135"/>
      <c r="AC35" s="135"/>
      <c r="AD35" s="135"/>
      <c r="AE35" s="135"/>
      <c r="AF35" s="85"/>
      <c r="AG35" s="85"/>
      <c r="AH35" s="85"/>
      <c r="AI35" s="85"/>
    </row>
    <row r="36" spans="1:35" ht="15.75">
      <c r="A36" s="85"/>
      <c r="B36" s="208" t="s">
        <v>94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209"/>
      <c r="AC36" s="209"/>
      <c r="AD36" s="209"/>
      <c r="AE36" s="209"/>
      <c r="AF36" s="85"/>
      <c r="AG36" s="85"/>
      <c r="AH36" s="85"/>
      <c r="AI36" s="85"/>
    </row>
    <row r="37" spans="1:3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</row>
    <row r="38" spans="1:3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</row>
    <row r="39" spans="1:3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</row>
    <row r="40" spans="1:35" ht="15.75" thickBo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</row>
  </sheetData>
  <mergeCells count="15">
    <mergeCell ref="AB36:AE36"/>
    <mergeCell ref="A9:D9"/>
    <mergeCell ref="E9:M9"/>
    <mergeCell ref="O9:W9"/>
    <mergeCell ref="AB9:AH9"/>
    <mergeCell ref="A11:AH12"/>
    <mergeCell ref="AB35:AE35"/>
    <mergeCell ref="A4:F6"/>
    <mergeCell ref="G4:AB6"/>
    <mergeCell ref="AC4:AH4"/>
    <mergeCell ref="AC5:AH6"/>
    <mergeCell ref="A8:D8"/>
    <mergeCell ref="E8:M8"/>
    <mergeCell ref="O8:W8"/>
    <mergeCell ref="AB8:AH8"/>
  </mergeCells>
  <conditionalFormatting sqref="B15:AG17 B20:AE20 B21:G22 AO18 AL15:BW17 BS18:BS20">
    <cfRule type="cellIs" dxfId="11" priority="3" operator="lessThanOrEqual">
      <formula>-24</formula>
    </cfRule>
    <cfRule type="cellIs" dxfId="10" priority="4" operator="greaterThanOrEqual">
      <formula>24</formula>
    </cfRule>
  </conditionalFormatting>
  <conditionalFormatting sqref="B15:AG17 B20:D22">
    <cfRule type="cellIs" dxfId="9" priority="1" operator="lessThanOrEqual">
      <formula>-4</formula>
    </cfRule>
    <cfRule type="cellIs" dxfId="8" priority="2" operator="greaterThanOrEqual">
      <formula>4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W40"/>
  <sheetViews>
    <sheetView workbookViewId="0">
      <selection activeCell="E3" sqref="E3"/>
    </sheetView>
  </sheetViews>
  <sheetFormatPr defaultRowHeight="15"/>
  <cols>
    <col min="1" max="1" width="9.28515625" style="1" customWidth="1"/>
    <col min="2" max="34" width="3.85546875" style="1" customWidth="1"/>
    <col min="35" max="35" width="4.140625" style="1" customWidth="1"/>
    <col min="38" max="77" width="5.5703125" customWidth="1"/>
    <col min="78" max="82" width="5.140625" customWidth="1"/>
  </cols>
  <sheetData>
    <row r="1" spans="1:7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5"/>
      <c r="AC1" s="15"/>
      <c r="AD1" s="15"/>
      <c r="AE1" s="15"/>
      <c r="AF1" s="15"/>
      <c r="AG1" s="15"/>
      <c r="AH1" s="21"/>
      <c r="AI1" s="16"/>
    </row>
    <row r="2" spans="1:75">
      <c r="A2" s="8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 t="s">
        <v>61</v>
      </c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16"/>
      <c r="AC2" s="16"/>
      <c r="AD2" s="16"/>
      <c r="AE2" s="16"/>
      <c r="AF2" s="16"/>
      <c r="AG2" s="16"/>
      <c r="AH2" s="22"/>
      <c r="AI2" s="16"/>
    </row>
    <row r="3" spans="1:75" ht="22.5" customHeight="1">
      <c r="A3" s="8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16"/>
      <c r="AC3" s="16"/>
      <c r="AD3" s="16"/>
      <c r="AE3" s="16"/>
      <c r="AF3" s="16"/>
      <c r="AG3" s="16"/>
      <c r="AH3" s="22"/>
      <c r="AI3" s="16"/>
    </row>
    <row r="4" spans="1:75">
      <c r="A4" s="101" t="s">
        <v>38</v>
      </c>
      <c r="B4" s="102"/>
      <c r="C4" s="102"/>
      <c r="D4" s="102"/>
      <c r="E4" s="102"/>
      <c r="F4" s="102"/>
      <c r="G4" s="105" t="s">
        <v>81</v>
      </c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7"/>
      <c r="AC4" s="114" t="s">
        <v>39</v>
      </c>
      <c r="AD4" s="115"/>
      <c r="AE4" s="115"/>
      <c r="AF4" s="115"/>
      <c r="AG4" s="115"/>
      <c r="AH4" s="116"/>
      <c r="AI4" s="19"/>
    </row>
    <row r="5" spans="1:75" ht="18" customHeight="1">
      <c r="A5" s="101"/>
      <c r="B5" s="102"/>
      <c r="C5" s="102"/>
      <c r="D5" s="102"/>
      <c r="E5" s="102"/>
      <c r="F5" s="102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10"/>
      <c r="AC5" s="174" t="s">
        <v>82</v>
      </c>
      <c r="AD5" s="175"/>
      <c r="AE5" s="175"/>
      <c r="AF5" s="175"/>
      <c r="AG5" s="175"/>
      <c r="AH5" s="176"/>
      <c r="AI5" s="18"/>
    </row>
    <row r="6" spans="1:75" ht="15.75" thickBot="1">
      <c r="A6" s="103"/>
      <c r="B6" s="104"/>
      <c r="C6" s="104"/>
      <c r="D6" s="104"/>
      <c r="E6" s="104"/>
      <c r="F6" s="104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3"/>
      <c r="AC6" s="177"/>
      <c r="AD6" s="178"/>
      <c r="AE6" s="178"/>
      <c r="AF6" s="178"/>
      <c r="AG6" s="178"/>
      <c r="AH6" s="179"/>
      <c r="AI6" s="18"/>
    </row>
    <row r="7" spans="1:75" ht="3" customHeight="1">
      <c r="A7" s="84"/>
      <c r="B7" s="84"/>
      <c r="C7" s="84"/>
      <c r="D7" s="84"/>
      <c r="E7" s="84"/>
      <c r="F7" s="84"/>
      <c r="G7" s="84"/>
      <c r="H7" s="84"/>
    </row>
    <row r="8" spans="1:75" ht="15" customHeight="1">
      <c r="A8" s="88" t="s">
        <v>42</v>
      </c>
      <c r="B8" s="88"/>
      <c r="C8" s="88"/>
      <c r="D8" s="88"/>
      <c r="E8" s="89" t="s">
        <v>62</v>
      </c>
      <c r="F8" s="90"/>
      <c r="G8" s="90"/>
      <c r="H8" s="90"/>
      <c r="I8" s="90"/>
      <c r="J8" s="90"/>
      <c r="K8" s="90"/>
      <c r="L8" s="90"/>
      <c r="M8" s="90"/>
      <c r="O8" s="91" t="s">
        <v>83</v>
      </c>
      <c r="P8" s="92"/>
      <c r="Q8" s="92"/>
      <c r="R8" s="92"/>
      <c r="S8" s="92"/>
      <c r="T8" s="92"/>
      <c r="U8" s="92"/>
      <c r="V8" s="92"/>
      <c r="W8" s="92"/>
      <c r="X8" s="180"/>
      <c r="Y8" s="180"/>
      <c r="Z8" s="181"/>
      <c r="AB8" s="91" t="s">
        <v>46</v>
      </c>
      <c r="AC8" s="92"/>
      <c r="AD8" s="92"/>
      <c r="AE8" s="92"/>
      <c r="AF8" s="92"/>
      <c r="AG8" s="92"/>
      <c r="AH8" s="123"/>
    </row>
    <row r="9" spans="1:75" ht="15" customHeight="1">
      <c r="A9" s="88" t="s">
        <v>43</v>
      </c>
      <c r="B9" s="88"/>
      <c r="C9" s="88"/>
      <c r="D9" s="88"/>
      <c r="E9" s="89" t="s">
        <v>84</v>
      </c>
      <c r="F9" s="90"/>
      <c r="G9" s="90"/>
      <c r="H9" s="90"/>
      <c r="I9" s="90"/>
      <c r="J9" s="90"/>
      <c r="K9" s="90"/>
      <c r="L9" s="90"/>
      <c r="M9" s="90"/>
      <c r="O9" s="182" t="s">
        <v>85</v>
      </c>
      <c r="P9" s="183"/>
      <c r="Q9" s="183"/>
      <c r="R9" s="183"/>
      <c r="S9" s="183"/>
      <c r="T9" s="183"/>
      <c r="U9" s="183"/>
      <c r="V9" s="183"/>
      <c r="W9" s="183"/>
      <c r="X9" s="184"/>
      <c r="Y9" s="184"/>
      <c r="Z9" s="185"/>
      <c r="AB9" s="127"/>
      <c r="AC9" s="128"/>
      <c r="AD9" s="128"/>
      <c r="AE9" s="128"/>
      <c r="AF9" s="128"/>
      <c r="AG9" s="128"/>
      <c r="AH9" s="129"/>
    </row>
    <row r="10" spans="1:75" ht="15" customHeight="1">
      <c r="A10" s="84"/>
      <c r="B10" s="84"/>
      <c r="C10" s="84"/>
      <c r="D10" s="84"/>
      <c r="E10" s="84"/>
      <c r="F10" s="84"/>
      <c r="G10" s="84"/>
      <c r="H10" s="84"/>
    </row>
    <row r="11" spans="1:75" ht="15" customHeight="1">
      <c r="A11" s="186" t="s">
        <v>86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8"/>
      <c r="AJ11" s="56" t="s">
        <v>87</v>
      </c>
      <c r="AK11" s="56"/>
      <c r="AL11" s="56"/>
      <c r="AM11" s="56"/>
      <c r="AN11" s="56"/>
      <c r="AO11" s="56"/>
    </row>
    <row r="12" spans="1:75" ht="15" customHeight="1">
      <c r="A12" s="189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1"/>
      <c r="AJ12" s="56"/>
      <c r="AK12" s="56"/>
      <c r="AL12" s="56"/>
      <c r="AM12" s="56"/>
      <c r="AN12" s="56"/>
      <c r="AO12" s="56"/>
    </row>
    <row r="13" spans="1:75" ht="7.5" customHeight="1">
      <c r="A13" s="84"/>
      <c r="B13" s="84"/>
      <c r="C13" s="84"/>
      <c r="D13" s="84"/>
      <c r="E13" s="84"/>
      <c r="F13" s="84"/>
      <c r="G13" s="84"/>
      <c r="H13" s="84"/>
      <c r="AJ13" s="56"/>
      <c r="AK13" s="56"/>
      <c r="AL13" s="56"/>
      <c r="AM13" s="56"/>
      <c r="AN13" s="56"/>
      <c r="AO13" s="56"/>
    </row>
    <row r="14" spans="1:75">
      <c r="A14" s="31"/>
      <c r="B14" s="32" t="s">
        <v>49</v>
      </c>
      <c r="C14" s="32" t="s">
        <v>0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2" t="s">
        <v>13</v>
      </c>
      <c r="Q14" s="32" t="s">
        <v>14</v>
      </c>
      <c r="R14" s="32" t="s">
        <v>15</v>
      </c>
      <c r="S14" s="32" t="s">
        <v>16</v>
      </c>
      <c r="T14" s="32" t="s">
        <v>17</v>
      </c>
      <c r="U14" s="32" t="s">
        <v>18</v>
      </c>
      <c r="V14" s="32" t="s">
        <v>19</v>
      </c>
      <c r="W14" s="32" t="s">
        <v>20</v>
      </c>
      <c r="X14" s="32" t="s">
        <v>21</v>
      </c>
      <c r="Y14" s="32" t="s">
        <v>22</v>
      </c>
      <c r="Z14" s="32" t="s">
        <v>23</v>
      </c>
      <c r="AA14" s="32" t="s">
        <v>24</v>
      </c>
      <c r="AB14" s="32" t="s">
        <v>25</v>
      </c>
      <c r="AC14" s="32" t="s">
        <v>26</v>
      </c>
      <c r="AD14" s="32" t="s">
        <v>27</v>
      </c>
      <c r="AE14" s="32" t="s">
        <v>28</v>
      </c>
      <c r="AF14" s="32" t="s">
        <v>29</v>
      </c>
      <c r="AG14" s="32" t="s">
        <v>30</v>
      </c>
      <c r="AH14" s="24"/>
      <c r="AI14" s="24"/>
      <c r="AJ14" s="56"/>
      <c r="AK14" s="56"/>
      <c r="AL14" s="192" t="s">
        <v>49</v>
      </c>
      <c r="AM14" s="192" t="s">
        <v>0</v>
      </c>
      <c r="AN14" s="192" t="s">
        <v>1</v>
      </c>
      <c r="AO14" s="192" t="s">
        <v>2</v>
      </c>
      <c r="AP14" s="32" t="s">
        <v>3</v>
      </c>
      <c r="AQ14" s="32" t="s">
        <v>4</v>
      </c>
      <c r="AR14" s="32" t="s">
        <v>5</v>
      </c>
      <c r="AS14" s="32" t="s">
        <v>6</v>
      </c>
      <c r="AT14" s="32" t="s">
        <v>7</v>
      </c>
      <c r="AU14" s="32" t="s">
        <v>8</v>
      </c>
      <c r="AV14" s="32" t="s">
        <v>9</v>
      </c>
      <c r="AW14" s="32" t="s">
        <v>10</v>
      </c>
      <c r="AX14" s="32" t="s">
        <v>11</v>
      </c>
      <c r="AY14" s="32" t="s">
        <v>12</v>
      </c>
      <c r="AZ14" s="32" t="s">
        <v>13</v>
      </c>
      <c r="BA14" s="32" t="s">
        <v>14</v>
      </c>
      <c r="BB14" s="32" t="s">
        <v>15</v>
      </c>
      <c r="BC14" s="32" t="s">
        <v>16</v>
      </c>
      <c r="BD14" s="32" t="s">
        <v>17</v>
      </c>
      <c r="BE14" s="32" t="s">
        <v>18</v>
      </c>
      <c r="BF14" s="32" t="s">
        <v>19</v>
      </c>
      <c r="BG14" s="32" t="s">
        <v>20</v>
      </c>
      <c r="BH14" s="32" t="s">
        <v>21</v>
      </c>
      <c r="BI14" s="32" t="s">
        <v>22</v>
      </c>
      <c r="BJ14" s="32" t="s">
        <v>23</v>
      </c>
      <c r="BK14" s="32" t="s">
        <v>24</v>
      </c>
      <c r="BL14" s="32" t="s">
        <v>25</v>
      </c>
      <c r="BM14" s="32" t="s">
        <v>26</v>
      </c>
      <c r="BN14" s="32" t="s">
        <v>27</v>
      </c>
      <c r="BO14" s="32" t="s">
        <v>28</v>
      </c>
      <c r="BP14" s="32" t="s">
        <v>29</v>
      </c>
      <c r="BQ14" s="32" t="s">
        <v>30</v>
      </c>
      <c r="BR14" s="32" t="s">
        <v>31</v>
      </c>
      <c r="BS14" s="32" t="s">
        <v>32</v>
      </c>
      <c r="BT14" s="32" t="s">
        <v>33</v>
      </c>
      <c r="BU14" s="32" t="s">
        <v>34</v>
      </c>
      <c r="BV14" s="32" t="s">
        <v>50</v>
      </c>
      <c r="BW14" s="32" t="s">
        <v>51</v>
      </c>
    </row>
    <row r="15" spans="1:75">
      <c r="A15" s="33" t="s">
        <v>88</v>
      </c>
      <c r="B15" s="193" t="str">
        <f t="shared" ref="B15:C15" si="0">IF(AL15="","",AL15-AL16)</f>
        <v/>
      </c>
      <c r="C15" s="193" t="str">
        <f t="shared" si="0"/>
        <v/>
      </c>
      <c r="D15" s="193" t="str">
        <f>IF(AN15="","",AN15-AN16)</f>
        <v/>
      </c>
      <c r="E15" s="193" t="str">
        <f t="shared" ref="E15:AG15" si="1">IF(AO15="","",AO15-AO16)</f>
        <v/>
      </c>
      <c r="F15" s="193" t="str">
        <f t="shared" si="1"/>
        <v/>
      </c>
      <c r="G15" s="193" t="str">
        <f t="shared" si="1"/>
        <v/>
      </c>
      <c r="H15" s="193" t="str">
        <f t="shared" si="1"/>
        <v/>
      </c>
      <c r="I15" s="193" t="str">
        <f t="shared" si="1"/>
        <v/>
      </c>
      <c r="J15" s="193" t="str">
        <f t="shared" si="1"/>
        <v/>
      </c>
      <c r="K15" s="193" t="str">
        <f t="shared" si="1"/>
        <v/>
      </c>
      <c r="L15" s="193" t="str">
        <f t="shared" si="1"/>
        <v/>
      </c>
      <c r="M15" s="193" t="str">
        <f t="shared" si="1"/>
        <v/>
      </c>
      <c r="N15" s="193" t="str">
        <f t="shared" si="1"/>
        <v/>
      </c>
      <c r="O15" s="193" t="str">
        <f t="shared" si="1"/>
        <v/>
      </c>
      <c r="P15" s="193" t="str">
        <f t="shared" si="1"/>
        <v/>
      </c>
      <c r="Q15" s="193" t="str">
        <f t="shared" si="1"/>
        <v/>
      </c>
      <c r="R15" s="193" t="str">
        <f t="shared" si="1"/>
        <v/>
      </c>
      <c r="S15" s="193" t="str">
        <f t="shared" si="1"/>
        <v/>
      </c>
      <c r="T15" s="193" t="str">
        <f t="shared" si="1"/>
        <v/>
      </c>
      <c r="U15" s="193" t="str">
        <f t="shared" si="1"/>
        <v/>
      </c>
      <c r="V15" s="193" t="str">
        <f t="shared" si="1"/>
        <v/>
      </c>
      <c r="W15" s="193" t="str">
        <f t="shared" si="1"/>
        <v/>
      </c>
      <c r="X15" s="193" t="str">
        <f t="shared" si="1"/>
        <v/>
      </c>
      <c r="Y15" s="193" t="str">
        <f t="shared" si="1"/>
        <v/>
      </c>
      <c r="Z15" s="193" t="str">
        <f t="shared" si="1"/>
        <v/>
      </c>
      <c r="AA15" s="193" t="str">
        <f t="shared" si="1"/>
        <v/>
      </c>
      <c r="AB15" s="193" t="str">
        <f t="shared" si="1"/>
        <v/>
      </c>
      <c r="AC15" s="193" t="str">
        <f t="shared" si="1"/>
        <v/>
      </c>
      <c r="AD15" s="193" t="str">
        <f t="shared" si="1"/>
        <v/>
      </c>
      <c r="AE15" s="193" t="str">
        <f t="shared" si="1"/>
        <v/>
      </c>
      <c r="AF15" s="193" t="str">
        <f t="shared" si="1"/>
        <v/>
      </c>
      <c r="AG15" s="193" t="str">
        <f t="shared" si="1"/>
        <v/>
      </c>
      <c r="AH15" s="25"/>
      <c r="AI15" s="25"/>
      <c r="AJ15" s="56"/>
      <c r="AK15" s="56"/>
      <c r="AL15" s="194"/>
      <c r="AM15" s="194"/>
      <c r="AN15" s="194"/>
      <c r="AO15" s="195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7"/>
      <c r="BN15" s="196"/>
      <c r="BO15" s="66"/>
      <c r="BP15" s="66"/>
      <c r="BQ15" s="66"/>
      <c r="BR15" s="66"/>
      <c r="BS15" s="66"/>
      <c r="BT15" s="66"/>
      <c r="BU15" s="66"/>
      <c r="BV15" s="66"/>
      <c r="BW15" s="66"/>
    </row>
    <row r="16" spans="1:75">
      <c r="A16" s="35" t="s">
        <v>89</v>
      </c>
      <c r="B16" s="193" t="str">
        <f t="shared" ref="B16:C16" si="2">IF(AL16="","",AL16-AL16)</f>
        <v/>
      </c>
      <c r="C16" s="193" t="str">
        <f t="shared" si="2"/>
        <v/>
      </c>
      <c r="D16" s="193" t="str">
        <f>IF(AN16="","",AN16-AN16)</f>
        <v/>
      </c>
      <c r="E16" s="193" t="str">
        <f t="shared" ref="E16:AG16" si="3">IF(AO16="","",AO16-AO16)</f>
        <v/>
      </c>
      <c r="F16" s="193" t="str">
        <f t="shared" si="3"/>
        <v/>
      </c>
      <c r="G16" s="193" t="str">
        <f t="shared" si="3"/>
        <v/>
      </c>
      <c r="H16" s="193" t="str">
        <f t="shared" si="3"/>
        <v/>
      </c>
      <c r="I16" s="193" t="str">
        <f t="shared" si="3"/>
        <v/>
      </c>
      <c r="J16" s="193" t="str">
        <f t="shared" si="3"/>
        <v/>
      </c>
      <c r="K16" s="193" t="str">
        <f t="shared" si="3"/>
        <v/>
      </c>
      <c r="L16" s="193" t="str">
        <f t="shared" si="3"/>
        <v/>
      </c>
      <c r="M16" s="193" t="str">
        <f t="shared" si="3"/>
        <v/>
      </c>
      <c r="N16" s="193" t="str">
        <f t="shared" si="3"/>
        <v/>
      </c>
      <c r="O16" s="193" t="str">
        <f t="shared" si="3"/>
        <v/>
      </c>
      <c r="P16" s="193" t="str">
        <f t="shared" si="3"/>
        <v/>
      </c>
      <c r="Q16" s="193" t="str">
        <f t="shared" si="3"/>
        <v/>
      </c>
      <c r="R16" s="193" t="str">
        <f t="shared" si="3"/>
        <v/>
      </c>
      <c r="S16" s="193" t="str">
        <f t="shared" si="3"/>
        <v/>
      </c>
      <c r="T16" s="193" t="str">
        <f t="shared" si="3"/>
        <v/>
      </c>
      <c r="U16" s="193" t="str">
        <f t="shared" si="3"/>
        <v/>
      </c>
      <c r="V16" s="193" t="str">
        <f t="shared" si="3"/>
        <v/>
      </c>
      <c r="W16" s="193" t="str">
        <f t="shared" si="3"/>
        <v/>
      </c>
      <c r="X16" s="193" t="str">
        <f t="shared" si="3"/>
        <v/>
      </c>
      <c r="Y16" s="193" t="str">
        <f t="shared" si="3"/>
        <v/>
      </c>
      <c r="Z16" s="193" t="str">
        <f t="shared" si="3"/>
        <v/>
      </c>
      <c r="AA16" s="193" t="str">
        <f t="shared" si="3"/>
        <v/>
      </c>
      <c r="AB16" s="193" t="str">
        <f t="shared" si="3"/>
        <v/>
      </c>
      <c r="AC16" s="193" t="str">
        <f t="shared" si="3"/>
        <v/>
      </c>
      <c r="AD16" s="193" t="str">
        <f t="shared" si="3"/>
        <v/>
      </c>
      <c r="AE16" s="193" t="str">
        <f t="shared" si="3"/>
        <v/>
      </c>
      <c r="AF16" s="193" t="str">
        <f t="shared" si="3"/>
        <v/>
      </c>
      <c r="AG16" s="193" t="str">
        <f t="shared" si="3"/>
        <v/>
      </c>
      <c r="AH16" s="25"/>
      <c r="AI16" s="25"/>
      <c r="AJ16" s="56"/>
      <c r="AK16" s="56"/>
      <c r="AL16" s="198"/>
      <c r="AM16" s="198"/>
      <c r="AN16" s="198"/>
      <c r="AO16" s="198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9"/>
      <c r="BS16" s="199"/>
      <c r="BT16" s="199"/>
      <c r="BU16" s="199"/>
      <c r="BV16" s="199"/>
      <c r="BW16" s="199"/>
    </row>
    <row r="17" spans="1:75">
      <c r="A17" s="37" t="s">
        <v>90</v>
      </c>
      <c r="B17" s="200" t="str">
        <f t="shared" ref="B17:C17" si="4">IF(AL17="","",AL17-AL16)</f>
        <v/>
      </c>
      <c r="C17" s="200" t="str">
        <f t="shared" si="4"/>
        <v/>
      </c>
      <c r="D17" s="200" t="str">
        <f>IF(AN17="","",AN17-AN16)</f>
        <v/>
      </c>
      <c r="E17" s="200" t="str">
        <f t="shared" ref="E17:AG17" si="5">IF(AO17="","",AO17-AO16)</f>
        <v/>
      </c>
      <c r="F17" s="200" t="str">
        <f t="shared" si="5"/>
        <v/>
      </c>
      <c r="G17" s="200" t="str">
        <f t="shared" si="5"/>
        <v/>
      </c>
      <c r="H17" s="200" t="str">
        <f t="shared" si="5"/>
        <v/>
      </c>
      <c r="I17" s="200" t="str">
        <f t="shared" si="5"/>
        <v/>
      </c>
      <c r="J17" s="200" t="str">
        <f t="shared" si="5"/>
        <v/>
      </c>
      <c r="K17" s="200" t="str">
        <f t="shared" si="5"/>
        <v/>
      </c>
      <c r="L17" s="200" t="str">
        <f t="shared" si="5"/>
        <v/>
      </c>
      <c r="M17" s="200" t="str">
        <f t="shared" si="5"/>
        <v/>
      </c>
      <c r="N17" s="200" t="str">
        <f t="shared" si="5"/>
        <v/>
      </c>
      <c r="O17" s="200" t="str">
        <f t="shared" si="5"/>
        <v/>
      </c>
      <c r="P17" s="200" t="str">
        <f t="shared" si="5"/>
        <v/>
      </c>
      <c r="Q17" s="200" t="str">
        <f t="shared" si="5"/>
        <v/>
      </c>
      <c r="R17" s="200" t="str">
        <f t="shared" si="5"/>
        <v/>
      </c>
      <c r="S17" s="200" t="str">
        <f t="shared" si="5"/>
        <v/>
      </c>
      <c r="T17" s="200" t="str">
        <f t="shared" si="5"/>
        <v/>
      </c>
      <c r="U17" s="200" t="str">
        <f t="shared" si="5"/>
        <v/>
      </c>
      <c r="V17" s="200" t="str">
        <f t="shared" si="5"/>
        <v/>
      </c>
      <c r="W17" s="200" t="str">
        <f t="shared" si="5"/>
        <v/>
      </c>
      <c r="X17" s="200" t="str">
        <f t="shared" si="5"/>
        <v/>
      </c>
      <c r="Y17" s="200" t="str">
        <f t="shared" si="5"/>
        <v/>
      </c>
      <c r="Z17" s="200" t="str">
        <f t="shared" si="5"/>
        <v/>
      </c>
      <c r="AA17" s="200" t="str">
        <f t="shared" si="5"/>
        <v/>
      </c>
      <c r="AB17" s="200" t="str">
        <f t="shared" si="5"/>
        <v/>
      </c>
      <c r="AC17" s="200" t="str">
        <f t="shared" si="5"/>
        <v/>
      </c>
      <c r="AD17" s="200" t="str">
        <f t="shared" si="5"/>
        <v/>
      </c>
      <c r="AE17" s="200" t="str">
        <f t="shared" si="5"/>
        <v/>
      </c>
      <c r="AF17" s="200" t="str">
        <f t="shared" si="5"/>
        <v/>
      </c>
      <c r="AG17" s="200" t="str">
        <f t="shared" si="5"/>
        <v/>
      </c>
      <c r="AH17" s="25"/>
      <c r="AI17" s="25"/>
      <c r="AJ17" s="56"/>
      <c r="AK17" s="56"/>
      <c r="AL17" s="201"/>
      <c r="AM17" s="201"/>
      <c r="AN17" s="202"/>
      <c r="AO17" s="202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3"/>
      <c r="BP17" s="200"/>
      <c r="BQ17" s="200"/>
      <c r="BR17" s="69"/>
      <c r="BS17" s="68"/>
      <c r="BT17" s="68"/>
      <c r="BU17" s="68"/>
      <c r="BV17" s="68"/>
      <c r="BW17" s="68"/>
    </row>
    <row r="18" spans="1:75" ht="3.7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J18" s="56"/>
      <c r="AK18" s="56"/>
      <c r="AL18" s="56"/>
      <c r="AM18" s="56"/>
      <c r="AN18" s="56"/>
      <c r="AO18" s="204"/>
      <c r="BS18" s="205"/>
    </row>
    <row r="19" spans="1:75">
      <c r="A19" s="31"/>
      <c r="B19" s="32" t="s">
        <v>31</v>
      </c>
      <c r="C19" s="32" t="s">
        <v>32</v>
      </c>
      <c r="D19" s="32" t="s">
        <v>33</v>
      </c>
      <c r="E19" s="32" t="s">
        <v>34</v>
      </c>
      <c r="F19" s="32" t="s">
        <v>50</v>
      </c>
      <c r="G19" s="32" t="s">
        <v>51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3"/>
      <c r="AG19" s="43"/>
      <c r="AH19" s="43"/>
      <c r="AI19" s="43"/>
      <c r="AJ19" s="56"/>
      <c r="AK19" s="56"/>
      <c r="AL19" s="56"/>
      <c r="AM19" s="56"/>
      <c r="AN19" s="56"/>
      <c r="AO19" s="56"/>
      <c r="BS19" s="205"/>
    </row>
    <row r="20" spans="1:75">
      <c r="A20" s="33" t="s">
        <v>35</v>
      </c>
      <c r="B20" s="193" t="str">
        <f>IF(BR15="","",BR15-BR16)</f>
        <v/>
      </c>
      <c r="C20" s="193" t="str">
        <f t="shared" ref="C20:G20" si="6">IF(BS15="","",BS15-BS16)</f>
        <v/>
      </c>
      <c r="D20" s="193" t="str">
        <f t="shared" si="6"/>
        <v/>
      </c>
      <c r="E20" s="193" t="str">
        <f t="shared" si="6"/>
        <v/>
      </c>
      <c r="F20" s="193" t="str">
        <f t="shared" si="6"/>
        <v/>
      </c>
      <c r="G20" s="193" t="str">
        <f t="shared" si="6"/>
        <v/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28"/>
      <c r="AG20" s="25"/>
      <c r="AH20" s="25"/>
      <c r="AI20" s="25"/>
      <c r="AJ20" s="56"/>
      <c r="AK20" s="56"/>
      <c r="AL20" s="56"/>
      <c r="AM20" s="56"/>
      <c r="AN20" s="56"/>
      <c r="AO20" s="56"/>
      <c r="BS20" s="205"/>
    </row>
    <row r="21" spans="1:75">
      <c r="A21" s="35" t="s">
        <v>36</v>
      </c>
      <c r="B21" s="199" t="str">
        <f>IF(BR16="","",BR16-BR16)</f>
        <v/>
      </c>
      <c r="C21" s="199" t="str">
        <f t="shared" ref="C21:G21" si="7">IF(BS16="","",BS16-BS16)</f>
        <v/>
      </c>
      <c r="D21" s="199" t="str">
        <f t="shared" si="7"/>
        <v/>
      </c>
      <c r="E21" s="199" t="str">
        <f t="shared" si="7"/>
        <v/>
      </c>
      <c r="F21" s="199" t="str">
        <f t="shared" si="7"/>
        <v/>
      </c>
      <c r="G21" s="199" t="str">
        <f t="shared" si="7"/>
        <v/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28"/>
      <c r="AG21" s="25"/>
      <c r="AH21" s="25"/>
      <c r="AI21" s="25"/>
    </row>
    <row r="22" spans="1:75">
      <c r="A22" s="37" t="s">
        <v>37</v>
      </c>
      <c r="B22" s="200" t="str">
        <f>IF(BR17="","",BR17-BR16)</f>
        <v/>
      </c>
      <c r="C22" s="200" t="str">
        <f t="shared" ref="C22:D22" si="8">IF(BS17="","",BS17-BS16)</f>
        <v/>
      </c>
      <c r="D22" s="200" t="str">
        <f t="shared" si="8"/>
        <v/>
      </c>
      <c r="E22" s="37"/>
      <c r="F22" s="200"/>
      <c r="G22" s="6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28"/>
      <c r="AG22" s="25"/>
      <c r="AH22" s="25"/>
      <c r="AI22" s="25"/>
    </row>
    <row r="23" spans="1:75" ht="5.25" customHeight="1">
      <c r="A23" s="2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75">
      <c r="A24" s="206" t="s">
        <v>91</v>
      </c>
      <c r="B24" s="206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</row>
    <row r="25" spans="1:75" ht="18.75">
      <c r="A25" s="85"/>
      <c r="B25" s="85"/>
      <c r="C25" s="85"/>
      <c r="D25" s="85"/>
      <c r="E25" s="85"/>
      <c r="F25" s="85"/>
      <c r="G25" s="85"/>
      <c r="H25" s="85"/>
      <c r="I25" s="85"/>
      <c r="J25" s="207" t="s">
        <v>92</v>
      </c>
      <c r="K25" s="85"/>
      <c r="L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</row>
    <row r="26" spans="1:75">
      <c r="A26" s="85"/>
      <c r="B26" s="85"/>
      <c r="C26" s="85"/>
      <c r="D26" s="85"/>
      <c r="E26" s="85"/>
      <c r="F26" s="85"/>
      <c r="G26" s="85"/>
      <c r="H26" s="85"/>
      <c r="I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K26" t="s">
        <v>93</v>
      </c>
    </row>
    <row r="27" spans="1:7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N27" s="192" t="s">
        <v>1</v>
      </c>
      <c r="AO27" s="192" t="s">
        <v>2</v>
      </c>
      <c r="AP27" s="32" t="s">
        <v>3</v>
      </c>
      <c r="AQ27" s="32" t="s">
        <v>4</v>
      </c>
      <c r="AR27" s="32" t="s">
        <v>5</v>
      </c>
      <c r="AS27" s="32" t="s">
        <v>6</v>
      </c>
      <c r="AT27" s="32" t="s">
        <v>7</v>
      </c>
      <c r="AU27" s="32" t="s">
        <v>8</v>
      </c>
      <c r="AV27" s="32" t="s">
        <v>9</v>
      </c>
      <c r="AW27" s="32" t="s">
        <v>10</v>
      </c>
      <c r="AX27" s="32" t="s">
        <v>11</v>
      </c>
      <c r="AY27" s="32" t="s">
        <v>12</v>
      </c>
      <c r="AZ27" s="32" t="s">
        <v>13</v>
      </c>
      <c r="BA27" s="32" t="s">
        <v>14</v>
      </c>
      <c r="BB27" s="32" t="s">
        <v>15</v>
      </c>
      <c r="BC27" s="32" t="s">
        <v>16</v>
      </c>
      <c r="BD27" s="32" t="s">
        <v>17</v>
      </c>
      <c r="BE27" s="32" t="s">
        <v>18</v>
      </c>
      <c r="BF27" s="32" t="s">
        <v>19</v>
      </c>
      <c r="BG27" s="32" t="s">
        <v>20</v>
      </c>
      <c r="BH27" s="32" t="s">
        <v>21</v>
      </c>
      <c r="BI27" s="32" t="s">
        <v>22</v>
      </c>
      <c r="BJ27" s="32" t="s">
        <v>23</v>
      </c>
      <c r="BK27" s="32" t="s">
        <v>24</v>
      </c>
      <c r="BL27" s="32" t="s">
        <v>25</v>
      </c>
      <c r="BM27" s="32" t="s">
        <v>26</v>
      </c>
      <c r="BN27" s="32" t="s">
        <v>27</v>
      </c>
      <c r="BO27" s="32" t="s">
        <v>28</v>
      </c>
      <c r="BP27" s="32" t="s">
        <v>29</v>
      </c>
      <c r="BQ27" s="32" t="s">
        <v>30</v>
      </c>
      <c r="BR27" s="32" t="s">
        <v>31</v>
      </c>
      <c r="BS27" s="32" t="s">
        <v>32</v>
      </c>
      <c r="BT27" s="32" t="s">
        <v>33</v>
      </c>
    </row>
    <row r="28" spans="1:7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N28" s="194"/>
      <c r="AO28" s="195"/>
      <c r="AP28" s="195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7"/>
      <c r="BO28" s="196"/>
      <c r="BP28" s="66"/>
      <c r="BQ28" s="66"/>
      <c r="BR28" s="66"/>
      <c r="BS28" s="66"/>
      <c r="BT28" s="66"/>
    </row>
    <row r="29" spans="1:7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</row>
    <row r="30" spans="1:7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</row>
    <row r="31" spans="1:7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</row>
    <row r="32" spans="1:7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</row>
    <row r="33" spans="1:3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</row>
    <row r="34" spans="1:3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</row>
    <row r="35" spans="1:3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135"/>
      <c r="AC35" s="135"/>
      <c r="AD35" s="135"/>
      <c r="AE35" s="135"/>
      <c r="AF35" s="85"/>
      <c r="AG35" s="85"/>
      <c r="AH35" s="85"/>
      <c r="AI35" s="85"/>
    </row>
    <row r="36" spans="1:35" ht="15.75">
      <c r="A36" s="85"/>
      <c r="B36" s="208" t="s">
        <v>94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209"/>
      <c r="AC36" s="209"/>
      <c r="AD36" s="209"/>
      <c r="AE36" s="209"/>
      <c r="AF36" s="85"/>
      <c r="AG36" s="85"/>
      <c r="AH36" s="85"/>
      <c r="AI36" s="85"/>
    </row>
    <row r="37" spans="1:3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</row>
    <row r="38" spans="1:3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</row>
    <row r="39" spans="1:3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</row>
    <row r="40" spans="1:35" ht="15.75" thickBo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</row>
  </sheetData>
  <mergeCells count="15">
    <mergeCell ref="AB36:AE36"/>
    <mergeCell ref="A9:D9"/>
    <mergeCell ref="E9:M9"/>
    <mergeCell ref="O9:W9"/>
    <mergeCell ref="AB9:AH9"/>
    <mergeCell ref="A11:AH12"/>
    <mergeCell ref="AB35:AE35"/>
    <mergeCell ref="A4:F6"/>
    <mergeCell ref="G4:AB6"/>
    <mergeCell ref="AC4:AH4"/>
    <mergeCell ref="AC5:AH6"/>
    <mergeCell ref="A8:D8"/>
    <mergeCell ref="E8:M8"/>
    <mergeCell ref="O8:W8"/>
    <mergeCell ref="AB8:AH8"/>
  </mergeCells>
  <conditionalFormatting sqref="B15:AG17 B20:AE20 B21:G22 AO18 AL15:BW17 BS18:BS20">
    <cfRule type="cellIs" dxfId="7" priority="3" operator="lessThanOrEqual">
      <formula>-24</formula>
    </cfRule>
    <cfRule type="cellIs" dxfId="6" priority="4" operator="greaterThanOrEqual">
      <formula>24</formula>
    </cfRule>
  </conditionalFormatting>
  <conditionalFormatting sqref="B15:AG17 B20:D22">
    <cfRule type="cellIs" dxfId="3" priority="1" operator="lessThanOrEqual">
      <formula>-4</formula>
    </cfRule>
    <cfRule type="cellIs" dxfId="2" priority="2" operator="greaterThanOrEqual">
      <formula>4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2</vt:i4>
      </vt:variant>
    </vt:vector>
  </HeadingPairs>
  <TitlesOfParts>
    <vt:vector size="8" baseType="lpstr">
      <vt:lpstr>TBN2- Pavimento Carros</vt:lpstr>
      <vt:lpstr>TBN3-Pavimento Passageiros</vt:lpstr>
      <vt:lpstr>TBN2 - Nivelamento Quilhas</vt:lpstr>
      <vt:lpstr>TBN2-Controlo Balizas Anteparas</vt:lpstr>
      <vt:lpstr>TBN2 - Vaus a BB</vt:lpstr>
      <vt:lpstr>TBN2- Vaus a EB</vt:lpstr>
      <vt:lpstr>'TBN2- Pavimento Carros'!Área_de_Impressão</vt:lpstr>
      <vt:lpstr>'TBN3-Pavimento Passageiros'!Área_de_Impressão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carla.silva</dc:creator>
  <cp:lastModifiedBy>Toshiba</cp:lastModifiedBy>
  <cp:lastPrinted>2009-10-16T10:44:31Z</cp:lastPrinted>
  <dcterms:created xsi:type="dcterms:W3CDTF">2009-10-08T13:25:08Z</dcterms:created>
  <dcterms:modified xsi:type="dcterms:W3CDTF">2012-10-26T16:04:24Z</dcterms:modified>
</cp:coreProperties>
</file>